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6CFCCAD6-C3A5-4E65-B187-4A747B66D6A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5" i="9" s="1"/>
  <c r="F277" i="9"/>
  <c r="F276" i="9"/>
  <c r="L274" i="9"/>
  <c r="F274" i="9" s="1"/>
  <c r="H274" i="9"/>
  <c r="I273" i="9"/>
  <c r="H273" i="9"/>
  <c r="F273" i="9"/>
  <c r="E272" i="9"/>
  <c r="M271" i="9"/>
  <c r="L271" i="9"/>
  <c r="F271" i="9" s="1"/>
  <c r="B271" i="9" s="1"/>
  <c r="E271" i="9"/>
  <c r="M270" i="9"/>
  <c r="L270" i="9"/>
  <c r="F270" i="9" s="1"/>
  <c r="B270" i="9" s="1"/>
  <c r="E270" i="9"/>
  <c r="M269" i="9"/>
  <c r="F269" i="9" s="1"/>
  <c r="L269" i="9"/>
  <c r="E269" i="9"/>
  <c r="B269" i="9" s="1"/>
  <c r="M268" i="9"/>
  <c r="L268" i="9"/>
  <c r="F268" i="9"/>
  <c r="E268" i="9"/>
  <c r="M267" i="9"/>
  <c r="L267" i="9"/>
  <c r="F267" i="9" s="1"/>
  <c r="B267" i="9" s="1"/>
  <c r="E267" i="9"/>
  <c r="M266" i="9"/>
  <c r="L266" i="9"/>
  <c r="F266" i="9" s="1"/>
  <c r="B266" i="9" s="1"/>
  <c r="E266" i="9"/>
  <c r="M265" i="9"/>
  <c r="F265" i="9" s="1"/>
  <c r="L265" i="9"/>
  <c r="E265" i="9"/>
  <c r="B265" i="9" s="1"/>
  <c r="M264" i="9"/>
  <c r="L264" i="9"/>
  <c r="F264" i="9"/>
  <c r="E264" i="9"/>
  <c r="M263" i="9"/>
  <c r="L263" i="9"/>
  <c r="F263" i="9" s="1"/>
  <c r="B263" i="9" s="1"/>
  <c r="E263" i="9"/>
  <c r="M262" i="9"/>
  <c r="L262" i="9"/>
  <c r="F262" i="9" s="1"/>
  <c r="B262" i="9" s="1"/>
  <c r="E262" i="9"/>
  <c r="M261" i="9"/>
  <c r="F261" i="9" s="1"/>
  <c r="L261" i="9"/>
  <c r="E261" i="9"/>
  <c r="B261" i="9" s="1"/>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s="1"/>
  <c r="B255" i="9" s="1"/>
  <c r="E255" i="9"/>
  <c r="M254" i="9"/>
  <c r="L254" i="9"/>
  <c r="F254" i="9" s="1"/>
  <c r="B254" i="9" s="1"/>
  <c r="E254" i="9"/>
  <c r="M253" i="9"/>
  <c r="F253" i="9" s="1"/>
  <c r="L253" i="9"/>
  <c r="E253" i="9"/>
  <c r="B253" i="9" s="1"/>
  <c r="M252" i="9"/>
  <c r="L252" i="9"/>
  <c r="F252" i="9"/>
  <c r="E252" i="9"/>
  <c r="M251" i="9"/>
  <c r="L251" i="9"/>
  <c r="F251" i="9" s="1"/>
  <c r="B251" i="9" s="1"/>
  <c r="E251" i="9"/>
  <c r="M250" i="9"/>
  <c r="L250" i="9"/>
  <c r="F250" i="9" s="1"/>
  <c r="B250" i="9" s="1"/>
  <c r="E250" i="9"/>
  <c r="M249" i="9"/>
  <c r="F249" i="9" s="1"/>
  <c r="L249" i="9"/>
  <c r="E249" i="9"/>
  <c r="B249" i="9" s="1"/>
  <c r="M248" i="9"/>
  <c r="L248" i="9"/>
  <c r="F248" i="9"/>
  <c r="E248" i="9"/>
  <c r="M247" i="9"/>
  <c r="L247" i="9"/>
  <c r="F247" i="9" s="1"/>
  <c r="B247" i="9" s="1"/>
  <c r="E247" i="9"/>
  <c r="M246" i="9"/>
  <c r="L246" i="9"/>
  <c r="F246" i="9" s="1"/>
  <c r="B246" i="9" s="1"/>
  <c r="E246" i="9"/>
  <c r="M245" i="9"/>
  <c r="F245" i="9" s="1"/>
  <c r="L245" i="9"/>
  <c r="E245" i="9"/>
  <c r="B245" i="9" s="1"/>
  <c r="M244" i="9"/>
  <c r="L244" i="9"/>
  <c r="F244" i="9"/>
  <c r="E244" i="9"/>
  <c r="M243" i="9"/>
  <c r="L243" i="9"/>
  <c r="F243" i="9" s="1"/>
  <c r="B243" i="9" s="1"/>
  <c r="E243" i="9"/>
  <c r="M242" i="9"/>
  <c r="L242" i="9"/>
  <c r="E242" i="9"/>
  <c r="M241" i="9"/>
  <c r="F241" i="9" s="1"/>
  <c r="B241" i="9" s="1"/>
  <c r="L241" i="9"/>
  <c r="E241" i="9"/>
  <c r="M240" i="9"/>
  <c r="L240" i="9"/>
  <c r="F240" i="9"/>
  <c r="E240" i="9"/>
  <c r="B240" i="9" s="1"/>
  <c r="M239" i="9"/>
  <c r="L239" i="9"/>
  <c r="F239" i="9"/>
  <c r="B239" i="9" s="1"/>
  <c r="E239" i="9"/>
  <c r="M238" i="9"/>
  <c r="L238" i="9"/>
  <c r="F238" i="9" s="1"/>
  <c r="E238" i="9"/>
  <c r="B238" i="9" s="1"/>
  <c r="M237" i="9"/>
  <c r="L237" i="9"/>
  <c r="F237" i="9"/>
  <c r="E237" i="9"/>
  <c r="B237" i="9" s="1"/>
  <c r="M236" i="9"/>
  <c r="L236" i="9"/>
  <c r="F236" i="9" s="1"/>
  <c r="E236" i="9"/>
  <c r="M235" i="9"/>
  <c r="L235" i="9"/>
  <c r="F235" i="9" s="1"/>
  <c r="B235" i="9" s="1"/>
  <c r="E235" i="9"/>
  <c r="M234" i="9"/>
  <c r="L234" i="9"/>
  <c r="E234" i="9"/>
  <c r="M233" i="9"/>
  <c r="F233" i="9" s="1"/>
  <c r="B233" i="9" s="1"/>
  <c r="L233" i="9"/>
  <c r="E233" i="9"/>
  <c r="M232" i="9"/>
  <c r="L232" i="9"/>
  <c r="F232" i="9"/>
  <c r="E232" i="9"/>
  <c r="B232" i="9" s="1"/>
  <c r="M231" i="9"/>
  <c r="L231" i="9"/>
  <c r="F231" i="9"/>
  <c r="B231" i="9" s="1"/>
  <c r="E231" i="9"/>
  <c r="M230" i="9"/>
  <c r="L230" i="9"/>
  <c r="F230" i="9" s="1"/>
  <c r="E230" i="9"/>
  <c r="B230" i="9" s="1"/>
  <c r="M229" i="9"/>
  <c r="L229" i="9"/>
  <c r="F229" i="9"/>
  <c r="E229" i="9"/>
  <c r="B229" i="9" s="1"/>
  <c r="M228" i="9"/>
  <c r="L228" i="9"/>
  <c r="F228" i="9" s="1"/>
  <c r="E228" i="9"/>
  <c r="M227" i="9"/>
  <c r="L227" i="9"/>
  <c r="F227" i="9" s="1"/>
  <c r="B227" i="9" s="1"/>
  <c r="E227" i="9"/>
  <c r="M226" i="9"/>
  <c r="L226" i="9"/>
  <c r="E226" i="9"/>
  <c r="H225" i="9"/>
  <c r="E225" i="9" s="1"/>
  <c r="B225" i="9" s="1"/>
  <c r="G225" i="9"/>
  <c r="F225" i="9"/>
  <c r="M224" i="9"/>
  <c r="L224" i="9"/>
  <c r="F224" i="9"/>
  <c r="E224" i="9"/>
  <c r="B224" i="9" s="1"/>
  <c r="M223" i="9"/>
  <c r="L223" i="9"/>
  <c r="F223" i="9"/>
  <c r="B223" i="9" s="1"/>
  <c r="E223" i="9"/>
  <c r="M222" i="9"/>
  <c r="L222" i="9"/>
  <c r="E222" i="9"/>
  <c r="M221" i="9"/>
  <c r="L221" i="9"/>
  <c r="E221" i="9"/>
  <c r="M220" i="9"/>
  <c r="L220" i="9"/>
  <c r="F220" i="9" s="1"/>
  <c r="E220" i="9"/>
  <c r="M219" i="9"/>
  <c r="L219" i="9"/>
  <c r="E219" i="9"/>
  <c r="M218" i="9"/>
  <c r="L218" i="9"/>
  <c r="E218" i="9"/>
  <c r="M217" i="9"/>
  <c r="L217" i="9"/>
  <c r="E217" i="9"/>
  <c r="M216" i="9"/>
  <c r="L216" i="9"/>
  <c r="F216" i="9" s="1"/>
  <c r="E216" i="9"/>
  <c r="M215" i="9"/>
  <c r="L215" i="9"/>
  <c r="F215" i="9"/>
  <c r="B215" i="9" s="1"/>
  <c r="E215" i="9"/>
  <c r="M214" i="9"/>
  <c r="L214" i="9"/>
  <c r="F214" i="9" s="1"/>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F154" i="9"/>
  <c r="B154" i="9"/>
  <c r="H153" i="9"/>
  <c r="G153" i="9"/>
  <c r="F153" i="9"/>
  <c r="E153" i="9"/>
  <c r="B153" i="9" s="1"/>
  <c r="H152" i="9"/>
  <c r="G152" i="9"/>
  <c r="F152" i="9"/>
  <c r="E152" i="9"/>
  <c r="H151" i="9"/>
  <c r="G151" i="9"/>
  <c r="E151" i="9" s="1"/>
  <c r="F151" i="9"/>
  <c r="H150" i="9"/>
  <c r="G150" i="9"/>
  <c r="E150" i="9" s="1"/>
  <c r="F150" i="9"/>
  <c r="B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B144" i="9" s="1"/>
  <c r="H143" i="9"/>
  <c r="G143" i="9"/>
  <c r="E143" i="9" s="1"/>
  <c r="B143" i="9" s="1"/>
  <c r="F143" i="9"/>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F69" i="9"/>
  <c r="H68" i="9"/>
  <c r="E68" i="9" s="1"/>
  <c r="G68" i="9"/>
  <c r="F68" i="9"/>
  <c r="B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E37" i="9" s="1"/>
  <c r="B37" i="9" s="1"/>
  <c r="F37" i="9"/>
  <c r="H36" i="9"/>
  <c r="E36" i="9" s="1"/>
  <c r="B36" i="9" s="1"/>
  <c r="G36" i="9"/>
  <c r="F36" i="9"/>
  <c r="H35" i="9"/>
  <c r="G35" i="9"/>
  <c r="F35" i="9"/>
  <c r="E35" i="9"/>
  <c r="B35" i="9" s="1"/>
  <c r="H34" i="9"/>
  <c r="G34" i="9"/>
  <c r="F34" i="9"/>
  <c r="H33" i="9"/>
  <c r="G33" i="9"/>
  <c r="E33" i="9" s="1"/>
  <c r="B33" i="9" s="1"/>
  <c r="F33" i="9"/>
  <c r="H32" i="9"/>
  <c r="E32" i="9" s="1"/>
  <c r="B32" i="9" s="1"/>
  <c r="G32" i="9"/>
  <c r="F32" i="9"/>
  <c r="H31" i="9"/>
  <c r="G31" i="9"/>
  <c r="F31" i="9"/>
  <c r="E31" i="9"/>
  <c r="B31" i="9" s="1"/>
  <c r="H30" i="9"/>
  <c r="G30" i="9"/>
  <c r="E30" i="9" s="1"/>
  <c r="F30" i="9"/>
  <c r="H29" i="9"/>
  <c r="G29" i="9"/>
  <c r="F29" i="9"/>
  <c r="H28" i="9"/>
  <c r="G28" i="9"/>
  <c r="F28" i="9"/>
  <c r="H27" i="9"/>
  <c r="G27" i="9"/>
  <c r="F27" i="9"/>
  <c r="E27" i="9"/>
  <c r="B27" i="9" s="1"/>
  <c r="H26" i="9"/>
  <c r="G26" i="9"/>
  <c r="E26" i="9" s="1"/>
  <c r="F26" i="9"/>
  <c r="H25" i="9"/>
  <c r="G25" i="9"/>
  <c r="E25" i="9" s="1"/>
  <c r="B25" i="9" s="1"/>
  <c r="F25" i="9"/>
  <c r="H24" i="9"/>
  <c r="E24" i="9" s="1"/>
  <c r="B24" i="9" s="1"/>
  <c r="G24" i="9"/>
  <c r="F24" i="9"/>
  <c r="H23" i="9"/>
  <c r="G23" i="9"/>
  <c r="F23" i="9"/>
  <c r="E23" i="9"/>
  <c r="B23" i="9" s="1"/>
  <c r="H22" i="9"/>
  <c r="G22" i="9"/>
  <c r="E22" i="9" s="1"/>
  <c r="F22" i="9"/>
  <c r="H21" i="9"/>
  <c r="G21" i="9"/>
  <c r="E21" i="9" s="1"/>
  <c r="B21" i="9" s="1"/>
  <c r="F21" i="9"/>
  <c r="F20" i="9"/>
  <c r="F4" i="9"/>
  <c r="O3" i="9"/>
  <c r="G274" i="9" s="1"/>
  <c r="E274" i="9" s="1"/>
  <c r="I3" i="9"/>
  <c r="H3" i="9"/>
  <c r="G3" i="9"/>
  <c r="D101" i="8"/>
  <c r="D95" i="8"/>
  <c r="C1570" i="1" s="1"/>
  <c r="H1570" i="1" s="1"/>
  <c r="D90" i="8"/>
  <c r="C1565" i="1" s="1"/>
  <c r="D85" i="8"/>
  <c r="D80" i="8"/>
  <c r="D75" i="8"/>
  <c r="C1550" i="1" s="1"/>
  <c r="H1550" i="1" s="1"/>
  <c r="D70" i="8"/>
  <c r="D65" i="8"/>
  <c r="D60" i="8"/>
  <c r="D55" i="8"/>
  <c r="C1530" i="1" s="1"/>
  <c r="H1530" i="1" s="1"/>
  <c r="D50" i="8"/>
  <c r="D44" i="8"/>
  <c r="D36" i="8"/>
  <c r="D26" i="8"/>
  <c r="D24" i="8" s="1"/>
  <c r="C1499" i="1" s="1"/>
  <c r="D18" i="8"/>
  <c r="D8" i="8"/>
  <c r="E44" i="7"/>
  <c r="D44" i="7"/>
  <c r="E39" i="7"/>
  <c r="D39" i="7"/>
  <c r="E38" i="7"/>
  <c r="D38" i="7"/>
  <c r="E30" i="7"/>
  <c r="D30" i="7"/>
  <c r="E23" i="7"/>
  <c r="E22" i="7" s="1"/>
  <c r="D23" i="7"/>
  <c r="D22" i="7" s="1"/>
  <c r="E7" i="7"/>
  <c r="E6" i="7" s="1"/>
  <c r="E5" i="7" s="1"/>
  <c r="I29" i="3"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E237" i="5" s="1"/>
  <c r="I23" i="3" s="1"/>
  <c r="D246" i="5"/>
  <c r="D245" i="5"/>
  <c r="F245" i="5" s="1"/>
  <c r="F244" i="5"/>
  <c r="F243" i="5"/>
  <c r="F242" i="5"/>
  <c r="E242" i="5"/>
  <c r="D242" i="5"/>
  <c r="F241" i="5"/>
  <c r="F240" i="5"/>
  <c r="F239" i="5"/>
  <c r="E239" i="5"/>
  <c r="D239" i="5"/>
  <c r="D238" i="5" s="1"/>
  <c r="F238" i="5" s="1"/>
  <c r="E238"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D190" i="5" s="1"/>
  <c r="G291" i="9" s="1"/>
  <c r="E291" i="9" s="1"/>
  <c r="B291" i="9" s="1"/>
  <c r="F190" i="5"/>
  <c r="E190" i="5"/>
  <c r="H291" i="9" s="1"/>
  <c r="F189" i="5"/>
  <c r="F188" i="5"/>
  <c r="F187" i="5"/>
  <c r="F186" i="5"/>
  <c r="F185" i="5"/>
  <c r="F184" i="5"/>
  <c r="F183" i="5"/>
  <c r="F182" i="5"/>
  <c r="F181" i="5"/>
  <c r="F180" i="5"/>
  <c r="E180" i="5"/>
  <c r="E177" i="5" s="1"/>
  <c r="D180" i="5"/>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E79" i="5"/>
  <c r="E78" i="5" s="1"/>
  <c r="D79" i="5"/>
  <c r="F77" i="5"/>
  <c r="F76" i="5"/>
  <c r="F75" i="5"/>
  <c r="F74" i="5"/>
  <c r="F73" i="5"/>
  <c r="F72" i="5"/>
  <c r="F71" i="5"/>
  <c r="E70" i="5"/>
  <c r="E69" i="5" s="1"/>
  <c r="E68" i="5" s="1"/>
  <c r="I21" i="3"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E420" i="4" s="1"/>
  <c r="D485"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E417" i="4"/>
  <c r="D417" i="4"/>
  <c r="D644" i="4" s="1"/>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c r="F362" i="4"/>
  <c r="F361" i="4"/>
  <c r="F360" i="4"/>
  <c r="F359" i="4"/>
  <c r="F358" i="4"/>
  <c r="F357" i="4"/>
  <c r="F356" i="4"/>
  <c r="E356" i="4"/>
  <c r="E351"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E299"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D124" i="1" s="1"/>
  <c r="D128" i="4"/>
  <c r="F128" i="4" s="1"/>
  <c r="F127" i="4"/>
  <c r="F126" i="4"/>
  <c r="E125" i="4"/>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C1576" i="1"/>
  <c r="G1576" i="1" s="1"/>
  <c r="H1575" i="1"/>
  <c r="G1575" i="1"/>
  <c r="C1575" i="1"/>
  <c r="G1574" i="1"/>
  <c r="C1574" i="1"/>
  <c r="H1574" i="1" s="1"/>
  <c r="C1573" i="1"/>
  <c r="H1572" i="1"/>
  <c r="C1572" i="1"/>
  <c r="G1572" i="1" s="1"/>
  <c r="H1571" i="1"/>
  <c r="G1571" i="1"/>
  <c r="C1571" i="1"/>
  <c r="C1569" i="1"/>
  <c r="H1568" i="1"/>
  <c r="C1568" i="1"/>
  <c r="G1568" i="1" s="1"/>
  <c r="H1567" i="1"/>
  <c r="C1567" i="1"/>
  <c r="G1567" i="1" s="1"/>
  <c r="G1566" i="1"/>
  <c r="C1566" i="1"/>
  <c r="H1566" i="1" s="1"/>
  <c r="H1564" i="1"/>
  <c r="C1564" i="1"/>
  <c r="G1564" i="1" s="1"/>
  <c r="H1563" i="1"/>
  <c r="G1563" i="1"/>
  <c r="C1563" i="1"/>
  <c r="G1562" i="1"/>
  <c r="C1562" i="1"/>
  <c r="H1562" i="1" s="1"/>
  <c r="C1561" i="1"/>
  <c r="H1560" i="1"/>
  <c r="C1560" i="1"/>
  <c r="G1560" i="1" s="1"/>
  <c r="H1559" i="1"/>
  <c r="G1559" i="1"/>
  <c r="C1559" i="1"/>
  <c r="G1558" i="1"/>
  <c r="C1558" i="1"/>
  <c r="H1558" i="1" s="1"/>
  <c r="C1557" i="1"/>
  <c r="H1556" i="1"/>
  <c r="C1556" i="1"/>
  <c r="G1556" i="1" s="1"/>
  <c r="H1555" i="1"/>
  <c r="G1555" i="1"/>
  <c r="C1555" i="1"/>
  <c r="G1554" i="1"/>
  <c r="C1554" i="1"/>
  <c r="H1554" i="1" s="1"/>
  <c r="C1553" i="1"/>
  <c r="H1552" i="1"/>
  <c r="C1552" i="1"/>
  <c r="G1552" i="1" s="1"/>
  <c r="H1551" i="1"/>
  <c r="G1551" i="1"/>
  <c r="C1551" i="1"/>
  <c r="C1549" i="1"/>
  <c r="H1548" i="1"/>
  <c r="C1548" i="1"/>
  <c r="G1548" i="1" s="1"/>
  <c r="H1547" i="1"/>
  <c r="G1547" i="1"/>
  <c r="C1547" i="1"/>
  <c r="G1546" i="1"/>
  <c r="C1546" i="1"/>
  <c r="H1546" i="1" s="1"/>
  <c r="C1545" i="1"/>
  <c r="H1544" i="1"/>
  <c r="C1544" i="1"/>
  <c r="G1544" i="1" s="1"/>
  <c r="H1543" i="1"/>
  <c r="G1543" i="1"/>
  <c r="C1543" i="1"/>
  <c r="G1542" i="1"/>
  <c r="C1542" i="1"/>
  <c r="H1542" i="1" s="1"/>
  <c r="C1541" i="1"/>
  <c r="H1540" i="1"/>
  <c r="C1540" i="1"/>
  <c r="G1540" i="1" s="1"/>
  <c r="G1539" i="1"/>
  <c r="C1539" i="1"/>
  <c r="H1539" i="1" s="1"/>
  <c r="G1538" i="1"/>
  <c r="C1538" i="1"/>
  <c r="H1538" i="1" s="1"/>
  <c r="C1537" i="1"/>
  <c r="H1536" i="1"/>
  <c r="C1536" i="1"/>
  <c r="G1536" i="1" s="1"/>
  <c r="H1535" i="1"/>
  <c r="G1535" i="1"/>
  <c r="C1535" i="1"/>
  <c r="C1534" i="1"/>
  <c r="H1534" i="1" s="1"/>
  <c r="C1533" i="1"/>
  <c r="C1532" i="1"/>
  <c r="G1532" i="1" s="1"/>
  <c r="C1531" i="1"/>
  <c r="H1531" i="1" s="1"/>
  <c r="G1530" i="1"/>
  <c r="C1529" i="1"/>
  <c r="H1528" i="1"/>
  <c r="C1528" i="1"/>
  <c r="G1528" i="1" s="1"/>
  <c r="H1527" i="1"/>
  <c r="G1527" i="1"/>
  <c r="C1527" i="1"/>
  <c r="G1526" i="1"/>
  <c r="C1526" i="1"/>
  <c r="H1526" i="1" s="1"/>
  <c r="C1525" i="1"/>
  <c r="H1523" i="1"/>
  <c r="G1523" i="1"/>
  <c r="C1523" i="1"/>
  <c r="C1522" i="1"/>
  <c r="C1521" i="1"/>
  <c r="H1520" i="1"/>
  <c r="C1520" i="1"/>
  <c r="G1520" i="1" s="1"/>
  <c r="H1519" i="1"/>
  <c r="G1519" i="1"/>
  <c r="C1519" i="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C1504" i="1"/>
  <c r="G1504" i="1" s="1"/>
  <c r="C1503" i="1"/>
  <c r="G1503" i="1" s="1"/>
  <c r="C1502" i="1"/>
  <c r="H1502" i="1" s="1"/>
  <c r="C1501" i="1"/>
  <c r="H1500" i="1"/>
  <c r="C1500" i="1"/>
  <c r="G1500" i="1" s="1"/>
  <c r="C1498" i="1"/>
  <c r="H1498" i="1" s="1"/>
  <c r="C1497" i="1"/>
  <c r="H1496" i="1"/>
  <c r="C1496" i="1"/>
  <c r="G1496" i="1" s="1"/>
  <c r="H1495" i="1"/>
  <c r="G1495" i="1"/>
  <c r="C1495" i="1"/>
  <c r="C1494" i="1"/>
  <c r="H1494" i="1" s="1"/>
  <c r="C1493" i="1"/>
  <c r="C1492" i="1"/>
  <c r="G1492" i="1" s="1"/>
  <c r="C1491" i="1"/>
  <c r="H1491" i="1" s="1"/>
  <c r="C1490" i="1"/>
  <c r="H1490" i="1" s="1"/>
  <c r="C1489" i="1"/>
  <c r="H1488" i="1"/>
  <c r="C1488" i="1"/>
  <c r="G1488" i="1" s="1"/>
  <c r="H1487" i="1"/>
  <c r="G1487" i="1"/>
  <c r="C1487" i="1"/>
  <c r="C1486" i="1"/>
  <c r="H1486" i="1" s="1"/>
  <c r="C1485" i="1"/>
  <c r="H1484" i="1"/>
  <c r="C1484" i="1"/>
  <c r="G1484" i="1" s="1"/>
  <c r="C1483" i="1"/>
  <c r="G1483" i="1" s="1"/>
  <c r="C1482" i="1"/>
  <c r="H1482" i="1" s="1"/>
  <c r="H1480" i="1"/>
  <c r="C1480" i="1"/>
  <c r="G1480" i="1" s="1"/>
  <c r="D1479" i="1"/>
  <c r="C1479" i="1"/>
  <c r="H1478" i="1"/>
  <c r="G1478" i="1"/>
  <c r="D1478" i="1"/>
  <c r="C1478" i="1"/>
  <c r="J1478" i="1" s="1"/>
  <c r="D1477" i="1"/>
  <c r="C1477" i="1"/>
  <c r="H1476" i="1"/>
  <c r="G1476" i="1"/>
  <c r="D1476" i="1"/>
  <c r="C1476" i="1"/>
  <c r="J1476" i="1" s="1"/>
  <c r="H1475" i="1"/>
  <c r="G1475" i="1"/>
  <c r="D1475" i="1"/>
  <c r="C1475" i="1"/>
  <c r="J1474" i="1"/>
  <c r="D1474" i="1"/>
  <c r="C1474" i="1"/>
  <c r="H1473" i="1"/>
  <c r="G1473" i="1"/>
  <c r="D1473" i="1"/>
  <c r="C1473" i="1"/>
  <c r="J1473" i="1" s="1"/>
  <c r="J1472" i="1"/>
  <c r="D1472" i="1"/>
  <c r="C1472" i="1"/>
  <c r="H1471" i="1"/>
  <c r="G1471" i="1"/>
  <c r="D1471" i="1"/>
  <c r="C1471" i="1"/>
  <c r="J1471" i="1" s="1"/>
  <c r="H1470" i="1"/>
  <c r="G1470" i="1"/>
  <c r="D1470" i="1"/>
  <c r="C1470" i="1"/>
  <c r="H1469" i="1"/>
  <c r="G1469" i="1"/>
  <c r="D1469" i="1"/>
  <c r="C1469" i="1"/>
  <c r="D1468" i="1"/>
  <c r="C1468" i="1"/>
  <c r="H1467" i="1"/>
  <c r="G1467" i="1"/>
  <c r="D1467" i="1"/>
  <c r="C1467" i="1"/>
  <c r="J1467" i="1" s="1"/>
  <c r="D1466" i="1"/>
  <c r="C1466" i="1"/>
  <c r="H1465" i="1"/>
  <c r="G1465" i="1"/>
  <c r="D1465" i="1"/>
  <c r="C1465" i="1"/>
  <c r="J1465" i="1" s="1"/>
  <c r="J1464" i="1"/>
  <c r="D1464" i="1"/>
  <c r="C1464" i="1"/>
  <c r="H1463" i="1"/>
  <c r="G1463" i="1"/>
  <c r="D1463" i="1"/>
  <c r="C1463" i="1"/>
  <c r="J1463" i="1" s="1"/>
  <c r="J1462" i="1"/>
  <c r="D1462" i="1"/>
  <c r="C1462" i="1"/>
  <c r="D1461" i="1"/>
  <c r="C1461" i="1"/>
  <c r="H1460" i="1"/>
  <c r="G1460" i="1"/>
  <c r="I1460" i="1" s="1"/>
  <c r="D1460" i="1"/>
  <c r="C1460" i="1"/>
  <c r="J1460" i="1" s="1"/>
  <c r="D1459" i="1"/>
  <c r="J1459" i="1" s="1"/>
  <c r="C1459" i="1"/>
  <c r="H1458" i="1"/>
  <c r="G1458" i="1"/>
  <c r="I1458" i="1" s="1"/>
  <c r="D1458" i="1"/>
  <c r="C1458" i="1"/>
  <c r="J1458" i="1" s="1"/>
  <c r="D1457" i="1"/>
  <c r="J1457" i="1" s="1"/>
  <c r="C1457" i="1"/>
  <c r="H1456" i="1"/>
  <c r="G1456" i="1"/>
  <c r="I1456" i="1" s="1"/>
  <c r="D1456" i="1"/>
  <c r="C1456" i="1"/>
  <c r="J1456" i="1" s="1"/>
  <c r="D1455" i="1"/>
  <c r="J1455" i="1" s="1"/>
  <c r="C1455" i="1"/>
  <c r="D1454" i="1"/>
  <c r="C1454" i="1"/>
  <c r="D1453" i="1"/>
  <c r="C1453" i="1"/>
  <c r="H1452" i="1"/>
  <c r="G1452" i="1"/>
  <c r="I1452" i="1" s="1"/>
  <c r="D1452" i="1"/>
  <c r="C1452" i="1"/>
  <c r="J1452" i="1" s="1"/>
  <c r="D1451" i="1"/>
  <c r="J1451" i="1" s="1"/>
  <c r="C1451" i="1"/>
  <c r="H1450" i="1"/>
  <c r="G1450" i="1"/>
  <c r="I1450" i="1" s="1"/>
  <c r="D1450" i="1"/>
  <c r="C1450" i="1"/>
  <c r="J1450" i="1" s="1"/>
  <c r="D1449" i="1"/>
  <c r="J1449" i="1" s="1"/>
  <c r="C1449" i="1"/>
  <c r="H1448" i="1"/>
  <c r="G1448" i="1"/>
  <c r="I1448" i="1" s="1"/>
  <c r="D1448" i="1"/>
  <c r="C1448" i="1"/>
  <c r="J1448" i="1" s="1"/>
  <c r="D1447" i="1"/>
  <c r="J1447" i="1" s="1"/>
  <c r="C1447" i="1"/>
  <c r="H1446" i="1"/>
  <c r="G1446" i="1"/>
  <c r="I1446" i="1" s="1"/>
  <c r="D1446" i="1"/>
  <c r="C1446" i="1"/>
  <c r="J1446" i="1" s="1"/>
  <c r="J1445" i="1"/>
  <c r="H1445" i="1"/>
  <c r="D1445" i="1"/>
  <c r="C1445" i="1"/>
  <c r="G1445" i="1" s="1"/>
  <c r="D1444" i="1"/>
  <c r="C1444" i="1"/>
  <c r="H1443" i="1"/>
  <c r="D1443" i="1"/>
  <c r="C1443" i="1"/>
  <c r="G1442" i="1"/>
  <c r="D1442" i="1"/>
  <c r="C1442" i="1"/>
  <c r="H1441" i="1"/>
  <c r="D1441" i="1"/>
  <c r="C1441" i="1"/>
  <c r="D1440" i="1"/>
  <c r="C1440" i="1"/>
  <c r="H1439" i="1"/>
  <c r="D1439" i="1"/>
  <c r="C1439" i="1"/>
  <c r="D1438" i="1"/>
  <c r="C1438" i="1"/>
  <c r="D1437" i="1"/>
  <c r="C1437" i="1"/>
  <c r="H1436" i="1"/>
  <c r="D1436" i="1"/>
  <c r="C1436" i="1"/>
  <c r="G1436" i="1" s="1"/>
  <c r="D1434" i="1"/>
  <c r="C1434" i="1"/>
  <c r="H1433" i="1"/>
  <c r="D1433" i="1"/>
  <c r="C1433" i="1"/>
  <c r="G1433" i="1" s="1"/>
  <c r="H1432" i="1"/>
  <c r="D1432" i="1"/>
  <c r="C1432" i="1"/>
  <c r="G1432" i="1" s="1"/>
  <c r="D1431" i="1"/>
  <c r="C1431" i="1"/>
  <c r="D1430" i="1"/>
  <c r="C1430" i="1"/>
  <c r="H1429" i="1"/>
  <c r="D1429" i="1"/>
  <c r="C1429" i="1"/>
  <c r="G1429" i="1" s="1"/>
  <c r="H1428" i="1"/>
  <c r="D1428" i="1"/>
  <c r="C1428" i="1"/>
  <c r="G1428" i="1" s="1"/>
  <c r="D1427" i="1"/>
  <c r="C1427" i="1"/>
  <c r="D1426" i="1"/>
  <c r="C1426" i="1"/>
  <c r="H1425" i="1"/>
  <c r="D1425" i="1"/>
  <c r="C1425" i="1"/>
  <c r="G1425" i="1" s="1"/>
  <c r="H1424" i="1"/>
  <c r="D1424" i="1"/>
  <c r="C1424" i="1"/>
  <c r="G1424" i="1" s="1"/>
  <c r="D1423" i="1"/>
  <c r="D1422" i="1"/>
  <c r="C1422" i="1"/>
  <c r="H1421" i="1"/>
  <c r="D1421" i="1"/>
  <c r="C1421" i="1"/>
  <c r="G1421" i="1" s="1"/>
  <c r="H1420" i="1"/>
  <c r="D1420" i="1"/>
  <c r="C1420" i="1"/>
  <c r="G1420" i="1" s="1"/>
  <c r="D1419" i="1"/>
  <c r="C1419" i="1"/>
  <c r="D1418" i="1"/>
  <c r="C1418" i="1"/>
  <c r="H1417" i="1"/>
  <c r="D1417" i="1"/>
  <c r="C1417" i="1"/>
  <c r="G1417" i="1" s="1"/>
  <c r="C1416" i="1"/>
  <c r="D1415" i="1"/>
  <c r="C1415" i="1"/>
  <c r="H1414" i="1"/>
  <c r="D1414" i="1"/>
  <c r="C1414" i="1"/>
  <c r="G1414" i="1" s="1"/>
  <c r="H1413" i="1"/>
  <c r="D1413" i="1"/>
  <c r="C1413" i="1"/>
  <c r="G1413" i="1" s="1"/>
  <c r="D1412" i="1"/>
  <c r="C1412" i="1"/>
  <c r="D1411" i="1"/>
  <c r="C1411" i="1"/>
  <c r="H1410" i="1"/>
  <c r="D1410" i="1"/>
  <c r="C1410" i="1"/>
  <c r="G1410" i="1" s="1"/>
  <c r="H1409" i="1"/>
  <c r="D1409" i="1"/>
  <c r="C1409" i="1"/>
  <c r="G1409" i="1" s="1"/>
  <c r="H1407" i="1"/>
  <c r="D1407" i="1"/>
  <c r="C1407" i="1"/>
  <c r="G1407" i="1" s="1"/>
  <c r="H1406" i="1"/>
  <c r="D1406" i="1"/>
  <c r="C1406" i="1"/>
  <c r="G1406" i="1" s="1"/>
  <c r="D1405" i="1"/>
  <c r="C1405" i="1"/>
  <c r="D1404" i="1"/>
  <c r="C1404" i="1"/>
  <c r="H1403" i="1"/>
  <c r="D1403" i="1"/>
  <c r="C1403" i="1"/>
  <c r="G1403" i="1" s="1"/>
  <c r="H1402" i="1"/>
  <c r="D1402" i="1"/>
  <c r="C1402" i="1"/>
  <c r="G1402" i="1" s="1"/>
  <c r="D1401" i="1"/>
  <c r="C1401" i="1"/>
  <c r="D1400" i="1"/>
  <c r="C1400" i="1"/>
  <c r="H1399" i="1"/>
  <c r="D1399" i="1"/>
  <c r="C1399" i="1"/>
  <c r="G1399" i="1" s="1"/>
  <c r="H1398" i="1"/>
  <c r="D1398" i="1"/>
  <c r="C1398" i="1"/>
  <c r="G1398" i="1" s="1"/>
  <c r="D1397" i="1"/>
  <c r="C1397" i="1"/>
  <c r="D1396" i="1"/>
  <c r="C1396" i="1"/>
  <c r="H1395" i="1"/>
  <c r="D1395" i="1"/>
  <c r="C1395" i="1"/>
  <c r="G1395" i="1" s="1"/>
  <c r="H1394" i="1"/>
  <c r="D1394" i="1"/>
  <c r="C1394" i="1"/>
  <c r="G1394" i="1" s="1"/>
  <c r="D1393" i="1"/>
  <c r="C1393" i="1"/>
  <c r="D1392" i="1"/>
  <c r="C1392" i="1"/>
  <c r="H1391" i="1"/>
  <c r="D1391" i="1"/>
  <c r="C1391" i="1"/>
  <c r="G1391" i="1" s="1"/>
  <c r="H1390" i="1"/>
  <c r="D1390" i="1"/>
  <c r="C1390" i="1"/>
  <c r="G1390" i="1" s="1"/>
  <c r="D1389" i="1"/>
  <c r="C1389" i="1"/>
  <c r="D1388" i="1"/>
  <c r="C1388" i="1"/>
  <c r="H1387" i="1"/>
  <c r="D1387" i="1"/>
  <c r="C1387" i="1"/>
  <c r="G1387" i="1" s="1"/>
  <c r="H1386" i="1"/>
  <c r="D1386" i="1"/>
  <c r="C1386" i="1"/>
  <c r="G1386" i="1" s="1"/>
  <c r="D1385" i="1"/>
  <c r="C1385" i="1"/>
  <c r="D1384" i="1"/>
  <c r="C1384" i="1"/>
  <c r="D1383" i="1"/>
  <c r="H1382" i="1"/>
  <c r="D1382" i="1"/>
  <c r="C1382" i="1"/>
  <c r="G1382" i="1" s="1"/>
  <c r="D1381" i="1"/>
  <c r="C1381" i="1"/>
  <c r="D1380" i="1"/>
  <c r="C1380" i="1"/>
  <c r="H1379" i="1"/>
  <c r="D1379" i="1"/>
  <c r="C1379" i="1"/>
  <c r="G1379" i="1" s="1"/>
  <c r="H1378" i="1"/>
  <c r="D1378" i="1"/>
  <c r="C1378" i="1"/>
  <c r="G1378" i="1" s="1"/>
  <c r="D1377" i="1"/>
  <c r="C1377" i="1"/>
  <c r="D1376" i="1"/>
  <c r="C1376" i="1"/>
  <c r="H1375" i="1"/>
  <c r="D1375" i="1"/>
  <c r="C1375" i="1"/>
  <c r="G1375" i="1" s="1"/>
  <c r="H1374" i="1"/>
  <c r="D1374" i="1"/>
  <c r="C1374" i="1"/>
  <c r="G1374" i="1" s="1"/>
  <c r="D1373" i="1"/>
  <c r="C1373" i="1"/>
  <c r="D1372" i="1"/>
  <c r="C1372" i="1"/>
  <c r="H1371" i="1"/>
  <c r="D1371" i="1"/>
  <c r="C1371" i="1"/>
  <c r="G1371" i="1" s="1"/>
  <c r="H1370" i="1"/>
  <c r="D1370" i="1"/>
  <c r="C1370" i="1"/>
  <c r="G1370" i="1" s="1"/>
  <c r="D1369" i="1"/>
  <c r="C1369" i="1"/>
  <c r="D1368" i="1"/>
  <c r="C1368" i="1"/>
  <c r="H1367" i="1"/>
  <c r="D1367" i="1"/>
  <c r="C1367" i="1"/>
  <c r="G1367" i="1" s="1"/>
  <c r="H1366" i="1"/>
  <c r="D1366" i="1"/>
  <c r="C1366" i="1"/>
  <c r="G1366" i="1" s="1"/>
  <c r="D1365" i="1"/>
  <c r="C1365" i="1"/>
  <c r="D1364" i="1"/>
  <c r="C1364" i="1"/>
  <c r="H1363" i="1"/>
  <c r="D1363" i="1"/>
  <c r="C1363" i="1"/>
  <c r="G1363" i="1" s="1"/>
  <c r="H1362" i="1"/>
  <c r="D1362" i="1"/>
  <c r="C1362" i="1"/>
  <c r="G1362" i="1" s="1"/>
  <c r="D1361" i="1"/>
  <c r="C1361" i="1"/>
  <c r="D1360" i="1"/>
  <c r="C1360" i="1"/>
  <c r="H1359" i="1"/>
  <c r="D1359" i="1"/>
  <c r="C1359" i="1"/>
  <c r="G1359" i="1" s="1"/>
  <c r="H1358" i="1"/>
  <c r="D1358" i="1"/>
  <c r="C1358" i="1"/>
  <c r="G1358" i="1" s="1"/>
  <c r="D1357" i="1"/>
  <c r="C1357" i="1"/>
  <c r="D1356" i="1"/>
  <c r="C1356" i="1"/>
  <c r="H1355" i="1"/>
  <c r="D1355" i="1"/>
  <c r="C1355" i="1"/>
  <c r="G1355" i="1" s="1"/>
  <c r="H1354" i="1"/>
  <c r="D1354" i="1"/>
  <c r="C1354" i="1"/>
  <c r="G1354" i="1" s="1"/>
  <c r="D1353" i="1"/>
  <c r="C1353" i="1"/>
  <c r="D1352" i="1"/>
  <c r="C1352" i="1"/>
  <c r="H1351" i="1"/>
  <c r="D1351" i="1"/>
  <c r="C1351" i="1"/>
  <c r="G1351" i="1" s="1"/>
  <c r="H1350" i="1"/>
  <c r="D1350" i="1"/>
  <c r="C1350" i="1"/>
  <c r="G1350" i="1" s="1"/>
  <c r="D1349" i="1"/>
  <c r="C1349" i="1"/>
  <c r="D1348" i="1"/>
  <c r="C1348" i="1"/>
  <c r="H1347" i="1"/>
  <c r="D1347" i="1"/>
  <c r="C1347" i="1"/>
  <c r="G1347" i="1" s="1"/>
  <c r="H1346" i="1"/>
  <c r="D1346" i="1"/>
  <c r="C1346" i="1"/>
  <c r="G1346" i="1" s="1"/>
  <c r="D1345" i="1"/>
  <c r="C1345" i="1"/>
  <c r="D1344" i="1"/>
  <c r="C1344" i="1"/>
  <c r="H1343" i="1"/>
  <c r="D1343" i="1"/>
  <c r="C1343" i="1"/>
  <c r="G1343" i="1" s="1"/>
  <c r="H1342" i="1"/>
  <c r="D1342" i="1"/>
  <c r="C1342" i="1"/>
  <c r="G1342" i="1" s="1"/>
  <c r="D1341" i="1"/>
  <c r="C1341" i="1"/>
  <c r="D1340" i="1"/>
  <c r="C1340" i="1"/>
  <c r="H1339" i="1"/>
  <c r="D1339" i="1"/>
  <c r="C1339" i="1"/>
  <c r="G1339" i="1" s="1"/>
  <c r="H1338" i="1"/>
  <c r="D1338" i="1"/>
  <c r="C1338" i="1"/>
  <c r="G1338" i="1" s="1"/>
  <c r="D1337" i="1"/>
  <c r="C1337" i="1"/>
  <c r="D1336" i="1"/>
  <c r="C1336" i="1"/>
  <c r="H1335" i="1"/>
  <c r="D1335" i="1"/>
  <c r="C1335" i="1"/>
  <c r="G1335" i="1" s="1"/>
  <c r="H1334" i="1"/>
  <c r="D1334" i="1"/>
  <c r="C1334" i="1"/>
  <c r="G1334" i="1" s="1"/>
  <c r="D1333" i="1"/>
  <c r="C1333" i="1"/>
  <c r="D1332" i="1"/>
  <c r="C1332" i="1"/>
  <c r="H1331" i="1"/>
  <c r="D1331" i="1"/>
  <c r="C1331" i="1"/>
  <c r="G1331" i="1" s="1"/>
  <c r="H1330" i="1"/>
  <c r="D1330" i="1"/>
  <c r="C1330" i="1"/>
  <c r="G1330" i="1" s="1"/>
  <c r="C1329" i="1"/>
  <c r="H1328" i="1"/>
  <c r="D1328" i="1"/>
  <c r="C1328" i="1"/>
  <c r="G1328" i="1" s="1"/>
  <c r="H1327" i="1"/>
  <c r="D1327" i="1"/>
  <c r="C1327" i="1"/>
  <c r="G1327" i="1" s="1"/>
  <c r="D1326" i="1"/>
  <c r="C1326" i="1"/>
  <c r="D1325" i="1"/>
  <c r="C1325" i="1"/>
  <c r="H1324"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H1316" i="1"/>
  <c r="D1316" i="1"/>
  <c r="C1316" i="1"/>
  <c r="G1316" i="1" s="1"/>
  <c r="H1315" i="1"/>
  <c r="D1315" i="1"/>
  <c r="C1315" i="1"/>
  <c r="G1315" i="1" s="1"/>
  <c r="D1314" i="1"/>
  <c r="C1314" i="1"/>
  <c r="D1313" i="1"/>
  <c r="C1313" i="1"/>
  <c r="H1312" i="1"/>
  <c r="D1312" i="1"/>
  <c r="C1312" i="1"/>
  <c r="G1312" i="1" s="1"/>
  <c r="H1311" i="1"/>
  <c r="D1311" i="1"/>
  <c r="C1311" i="1"/>
  <c r="G1311" i="1" s="1"/>
  <c r="D1310" i="1"/>
  <c r="C1310" i="1"/>
  <c r="D1309" i="1"/>
  <c r="C1309" i="1"/>
  <c r="H1308" i="1"/>
  <c r="D1308" i="1"/>
  <c r="C1308" i="1"/>
  <c r="G1308" i="1" s="1"/>
  <c r="H1307" i="1"/>
  <c r="D1307" i="1"/>
  <c r="C1307" i="1"/>
  <c r="G1307" i="1" s="1"/>
  <c r="D1306" i="1"/>
  <c r="C1306" i="1"/>
  <c r="D1305" i="1"/>
  <c r="C1305" i="1"/>
  <c r="H1304" i="1"/>
  <c r="D1304" i="1"/>
  <c r="C1304" i="1"/>
  <c r="G1304" i="1" s="1"/>
  <c r="H1303" i="1"/>
  <c r="D1303" i="1"/>
  <c r="C1303" i="1"/>
  <c r="G1303" i="1" s="1"/>
  <c r="D1302" i="1"/>
  <c r="C1302" i="1"/>
  <c r="D1301" i="1"/>
  <c r="C1301" i="1"/>
  <c r="H1300" i="1"/>
  <c r="D1300" i="1"/>
  <c r="C1300" i="1"/>
  <c r="G1300" i="1" s="1"/>
  <c r="D1299" i="1"/>
  <c r="D1298" i="1"/>
  <c r="C1298" i="1"/>
  <c r="D1297" i="1"/>
  <c r="C1297" i="1"/>
  <c r="H1296" i="1"/>
  <c r="D1296" i="1"/>
  <c r="C1296" i="1"/>
  <c r="G1296" i="1" s="1"/>
  <c r="H1295" i="1"/>
  <c r="D1295" i="1"/>
  <c r="C1295" i="1"/>
  <c r="G1295" i="1" s="1"/>
  <c r="D1294" i="1"/>
  <c r="C1294" i="1"/>
  <c r="D1293" i="1"/>
  <c r="C1293" i="1"/>
  <c r="H1292" i="1"/>
  <c r="D1292" i="1"/>
  <c r="C1292" i="1"/>
  <c r="G1292" i="1" s="1"/>
  <c r="H1291" i="1"/>
  <c r="D1291" i="1"/>
  <c r="C1291" i="1"/>
  <c r="G1291" i="1" s="1"/>
  <c r="D1290" i="1"/>
  <c r="C1290" i="1"/>
  <c r="D1289" i="1"/>
  <c r="C1289" i="1"/>
  <c r="H1288" i="1"/>
  <c r="D1288" i="1"/>
  <c r="C1288" i="1"/>
  <c r="G1288" i="1" s="1"/>
  <c r="H1287" i="1"/>
  <c r="D1287" i="1"/>
  <c r="C1287" i="1"/>
  <c r="G1287" i="1" s="1"/>
  <c r="D1286" i="1"/>
  <c r="C1286" i="1"/>
  <c r="D1285" i="1"/>
  <c r="C1285" i="1"/>
  <c r="H1284" i="1"/>
  <c r="D1284" i="1"/>
  <c r="C1284" i="1"/>
  <c r="G1284" i="1" s="1"/>
  <c r="H1283" i="1"/>
  <c r="D1283" i="1"/>
  <c r="C1283" i="1"/>
  <c r="G1283" i="1" s="1"/>
  <c r="D1282" i="1"/>
  <c r="C1282" i="1"/>
  <c r="D1281" i="1"/>
  <c r="C1281" i="1"/>
  <c r="H1280" i="1"/>
  <c r="D1280" i="1"/>
  <c r="C1280" i="1"/>
  <c r="G1280" i="1" s="1"/>
  <c r="H1279" i="1"/>
  <c r="D1279" i="1"/>
  <c r="C1279" i="1"/>
  <c r="G1279" i="1" s="1"/>
  <c r="D1278" i="1"/>
  <c r="C1278" i="1"/>
  <c r="D1277" i="1"/>
  <c r="C1277" i="1"/>
  <c r="H1276" i="1"/>
  <c r="D1276" i="1"/>
  <c r="C1276" i="1"/>
  <c r="G1276" i="1" s="1"/>
  <c r="H1275" i="1"/>
  <c r="D1275" i="1"/>
  <c r="C1275" i="1"/>
  <c r="G1275" i="1" s="1"/>
  <c r="D1274" i="1"/>
  <c r="C1274" i="1"/>
  <c r="D1273" i="1"/>
  <c r="C1273" i="1"/>
  <c r="H1272" i="1"/>
  <c r="D1272" i="1"/>
  <c r="C1272" i="1"/>
  <c r="G1272" i="1" s="1"/>
  <c r="H1271" i="1"/>
  <c r="D1271" i="1"/>
  <c r="C1271" i="1"/>
  <c r="G1271" i="1" s="1"/>
  <c r="D1270" i="1"/>
  <c r="C1270" i="1"/>
  <c r="D1269" i="1"/>
  <c r="C1269" i="1"/>
  <c r="H1268" i="1"/>
  <c r="D1268" i="1"/>
  <c r="C1268" i="1"/>
  <c r="G1268" i="1" s="1"/>
  <c r="H1267" i="1"/>
  <c r="D1267" i="1"/>
  <c r="C1267" i="1"/>
  <c r="G1267" i="1" s="1"/>
  <c r="D1266" i="1"/>
  <c r="C1266" i="1"/>
  <c r="D1265" i="1"/>
  <c r="C1265" i="1"/>
  <c r="H1264" i="1"/>
  <c r="D1264" i="1"/>
  <c r="C1264" i="1"/>
  <c r="G1264" i="1" s="1"/>
  <c r="H1263" i="1"/>
  <c r="D1263" i="1"/>
  <c r="C1263" i="1"/>
  <c r="G1263" i="1" s="1"/>
  <c r="D1262" i="1"/>
  <c r="C1262" i="1"/>
  <c r="D1261" i="1"/>
  <c r="C1261" i="1"/>
  <c r="H1260" i="1"/>
  <c r="D1260" i="1"/>
  <c r="C1260" i="1"/>
  <c r="G1260" i="1" s="1"/>
  <c r="H1259" i="1"/>
  <c r="D1259" i="1"/>
  <c r="C1259" i="1"/>
  <c r="G1259" i="1" s="1"/>
  <c r="D1258" i="1"/>
  <c r="C1258" i="1"/>
  <c r="D1257" i="1"/>
  <c r="C1257" i="1"/>
  <c r="H1256" i="1"/>
  <c r="D1256" i="1"/>
  <c r="C1256" i="1"/>
  <c r="G1256" i="1" s="1"/>
  <c r="H1255" i="1"/>
  <c r="D1255" i="1"/>
  <c r="C1255" i="1"/>
  <c r="G1255" i="1" s="1"/>
  <c r="D1254" i="1"/>
  <c r="C1254" i="1"/>
  <c r="D1253" i="1"/>
  <c r="C1253" i="1"/>
  <c r="H1252" i="1"/>
  <c r="D1252" i="1"/>
  <c r="C1252" i="1"/>
  <c r="G1252" i="1" s="1"/>
  <c r="H1251" i="1"/>
  <c r="D1251" i="1"/>
  <c r="C1251" i="1"/>
  <c r="G1251" i="1" s="1"/>
  <c r="D1250" i="1"/>
  <c r="C1250" i="1"/>
  <c r="D1249" i="1"/>
  <c r="C1249" i="1"/>
  <c r="H1248" i="1"/>
  <c r="D1248" i="1"/>
  <c r="C1248" i="1"/>
  <c r="G1248" i="1" s="1"/>
  <c r="H1247" i="1"/>
  <c r="D1247" i="1"/>
  <c r="C1247" i="1"/>
  <c r="G1247" i="1" s="1"/>
  <c r="D1246" i="1"/>
  <c r="C1246" i="1"/>
  <c r="D1245" i="1"/>
  <c r="C1245" i="1"/>
  <c r="H1244" i="1"/>
  <c r="D1244" i="1"/>
  <c r="C1244" i="1"/>
  <c r="G1244" i="1" s="1"/>
  <c r="H1243" i="1"/>
  <c r="D1243" i="1"/>
  <c r="C1243" i="1"/>
  <c r="G1243" i="1" s="1"/>
  <c r="D1242" i="1"/>
  <c r="C1242" i="1"/>
  <c r="D1241" i="1"/>
  <c r="C1241" i="1"/>
  <c r="H1240" i="1"/>
  <c r="D1240" i="1"/>
  <c r="C1240" i="1"/>
  <c r="G1240" i="1" s="1"/>
  <c r="H1239" i="1"/>
  <c r="D1239" i="1"/>
  <c r="C1239" i="1"/>
  <c r="G1239" i="1" s="1"/>
  <c r="D1238" i="1"/>
  <c r="C1238" i="1"/>
  <c r="D1237" i="1"/>
  <c r="C1237" i="1"/>
  <c r="H1236" i="1"/>
  <c r="D1236" i="1"/>
  <c r="C1236" i="1"/>
  <c r="G1236" i="1" s="1"/>
  <c r="H1235" i="1"/>
  <c r="D1235" i="1"/>
  <c r="C1235" i="1"/>
  <c r="G1235" i="1" s="1"/>
  <c r="D1234" i="1"/>
  <c r="C1234" i="1"/>
  <c r="D1233" i="1"/>
  <c r="C1233" i="1"/>
  <c r="H1232" i="1"/>
  <c r="D1232" i="1"/>
  <c r="C1232" i="1"/>
  <c r="G1232" i="1" s="1"/>
  <c r="H1231" i="1"/>
  <c r="D1231" i="1"/>
  <c r="C1231" i="1"/>
  <c r="G1231" i="1" s="1"/>
  <c r="D1230" i="1"/>
  <c r="C1230" i="1"/>
  <c r="D1229" i="1"/>
  <c r="C1229" i="1"/>
  <c r="H1228" i="1"/>
  <c r="D1228" i="1"/>
  <c r="C1228" i="1"/>
  <c r="G1228" i="1" s="1"/>
  <c r="H1227" i="1"/>
  <c r="D1227" i="1"/>
  <c r="C1227" i="1"/>
  <c r="G1227" i="1" s="1"/>
  <c r="D1226" i="1"/>
  <c r="C1226" i="1"/>
  <c r="D1225" i="1"/>
  <c r="C1225" i="1"/>
  <c r="H1224" i="1"/>
  <c r="D1224" i="1"/>
  <c r="C1224" i="1"/>
  <c r="G1224" i="1" s="1"/>
  <c r="H1223" i="1"/>
  <c r="D1223" i="1"/>
  <c r="C1223" i="1"/>
  <c r="G1223" i="1" s="1"/>
  <c r="D1222" i="1"/>
  <c r="C1222" i="1"/>
  <c r="D1221" i="1"/>
  <c r="C1221" i="1"/>
  <c r="H1220" i="1"/>
  <c r="D1220" i="1"/>
  <c r="C1220" i="1"/>
  <c r="G1220" i="1" s="1"/>
  <c r="H1219" i="1"/>
  <c r="D1219" i="1"/>
  <c r="C1219" i="1"/>
  <c r="G1219" i="1" s="1"/>
  <c r="D1218" i="1"/>
  <c r="C1218" i="1"/>
  <c r="D1217" i="1"/>
  <c r="C1217" i="1"/>
  <c r="H1216" i="1"/>
  <c r="D1216" i="1"/>
  <c r="C1216" i="1"/>
  <c r="G1216" i="1" s="1"/>
  <c r="H1215" i="1"/>
  <c r="D1215" i="1"/>
  <c r="C1215" i="1"/>
  <c r="G1215" i="1" s="1"/>
  <c r="D1214" i="1"/>
  <c r="C1214" i="1"/>
  <c r="D1213" i="1"/>
  <c r="C1213" i="1"/>
  <c r="H1212" i="1"/>
  <c r="D1212" i="1"/>
  <c r="C1212" i="1"/>
  <c r="G1212" i="1" s="1"/>
  <c r="H1211" i="1"/>
  <c r="D1211" i="1"/>
  <c r="C1211" i="1"/>
  <c r="G1211" i="1" s="1"/>
  <c r="D1210" i="1"/>
  <c r="C1210" i="1"/>
  <c r="D1209" i="1"/>
  <c r="C1209" i="1"/>
  <c r="H1208" i="1"/>
  <c r="D1208" i="1"/>
  <c r="C1208" i="1"/>
  <c r="G1208" i="1" s="1"/>
  <c r="H1207" i="1"/>
  <c r="D1207" i="1"/>
  <c r="C1207" i="1"/>
  <c r="G1207" i="1" s="1"/>
  <c r="D1206" i="1"/>
  <c r="C1206" i="1"/>
  <c r="D1205" i="1"/>
  <c r="C1205" i="1"/>
  <c r="H1204" i="1"/>
  <c r="D1204" i="1"/>
  <c r="C1204" i="1"/>
  <c r="G1204" i="1" s="1"/>
  <c r="H1203" i="1"/>
  <c r="D1203" i="1"/>
  <c r="C1203" i="1"/>
  <c r="G1203" i="1" s="1"/>
  <c r="D1202" i="1"/>
  <c r="C1202" i="1"/>
  <c r="D1201" i="1"/>
  <c r="C1201" i="1"/>
  <c r="H1200" i="1"/>
  <c r="D1200" i="1"/>
  <c r="C1200" i="1"/>
  <c r="G1200" i="1" s="1"/>
  <c r="H1199" i="1"/>
  <c r="D1199" i="1"/>
  <c r="C1199" i="1"/>
  <c r="G1199" i="1" s="1"/>
  <c r="D1198" i="1"/>
  <c r="C1198" i="1"/>
  <c r="D1197" i="1"/>
  <c r="C1197" i="1"/>
  <c r="H1196" i="1"/>
  <c r="D1196" i="1"/>
  <c r="C1196" i="1"/>
  <c r="G1196" i="1" s="1"/>
  <c r="H1195" i="1"/>
  <c r="D1195" i="1"/>
  <c r="C1195" i="1"/>
  <c r="G1195" i="1" s="1"/>
  <c r="D1194" i="1"/>
  <c r="C1194" i="1"/>
  <c r="D1193" i="1"/>
  <c r="C1193" i="1"/>
  <c r="H1192" i="1"/>
  <c r="D1192" i="1"/>
  <c r="C1192" i="1"/>
  <c r="G1192" i="1" s="1"/>
  <c r="H1191" i="1"/>
  <c r="D1191" i="1"/>
  <c r="C1191" i="1"/>
  <c r="G1191" i="1" s="1"/>
  <c r="D1190" i="1"/>
  <c r="C1190" i="1"/>
  <c r="D1189" i="1"/>
  <c r="C1189" i="1"/>
  <c r="H1188" i="1"/>
  <c r="D1188" i="1"/>
  <c r="C1188" i="1"/>
  <c r="G1188" i="1" s="1"/>
  <c r="H1187" i="1"/>
  <c r="D1187" i="1"/>
  <c r="C1187" i="1"/>
  <c r="D1186" i="1"/>
  <c r="C1186" i="1"/>
  <c r="D1185" i="1"/>
  <c r="C1185" i="1"/>
  <c r="H1184" i="1"/>
  <c r="D1184" i="1"/>
  <c r="C1184" i="1"/>
  <c r="G1184" i="1" s="1"/>
  <c r="C1183" i="1"/>
  <c r="D1182" i="1"/>
  <c r="C1182" i="1"/>
  <c r="D1181" i="1"/>
  <c r="C1181" i="1"/>
  <c r="H1180" i="1"/>
  <c r="D1180" i="1"/>
  <c r="C1180" i="1"/>
  <c r="G1180" i="1" s="1"/>
  <c r="H1179" i="1"/>
  <c r="D1179" i="1"/>
  <c r="C1179" i="1"/>
  <c r="D1178" i="1"/>
  <c r="C1178" i="1"/>
  <c r="D1177" i="1"/>
  <c r="C1177" i="1"/>
  <c r="H1176" i="1"/>
  <c r="D1176" i="1"/>
  <c r="C1176" i="1"/>
  <c r="G1176" i="1" s="1"/>
  <c r="D1175" i="1"/>
  <c r="H1175" i="1" s="1"/>
  <c r="C1175" i="1"/>
  <c r="D1174" i="1"/>
  <c r="C1174" i="1"/>
  <c r="D1173" i="1"/>
  <c r="C1173" i="1"/>
  <c r="H1172" i="1"/>
  <c r="D1172" i="1"/>
  <c r="C1172" i="1"/>
  <c r="G1172" i="1" s="1"/>
  <c r="H1171" i="1"/>
  <c r="D1171" i="1"/>
  <c r="C1171" i="1"/>
  <c r="D1170" i="1"/>
  <c r="C1170" i="1"/>
  <c r="D1169" i="1"/>
  <c r="C1169" i="1"/>
  <c r="H1168" i="1"/>
  <c r="D1168" i="1"/>
  <c r="C1168" i="1"/>
  <c r="G1168" i="1" s="1"/>
  <c r="D1167" i="1"/>
  <c r="H1167" i="1" s="1"/>
  <c r="C1167" i="1"/>
  <c r="D1166" i="1"/>
  <c r="C1166" i="1"/>
  <c r="D1165" i="1"/>
  <c r="C1165" i="1"/>
  <c r="H1164" i="1"/>
  <c r="D1164" i="1"/>
  <c r="C1164" i="1"/>
  <c r="G1164" i="1" s="1"/>
  <c r="H1163" i="1"/>
  <c r="D1163" i="1"/>
  <c r="C1163" i="1"/>
  <c r="D1162" i="1"/>
  <c r="C1162" i="1"/>
  <c r="D1161" i="1"/>
  <c r="C1161" i="1"/>
  <c r="H1160" i="1"/>
  <c r="D1160" i="1"/>
  <c r="C1160" i="1"/>
  <c r="G1160" i="1" s="1"/>
  <c r="D1159" i="1"/>
  <c r="H1159" i="1" s="1"/>
  <c r="C1159" i="1"/>
  <c r="D1158" i="1"/>
  <c r="C1158" i="1"/>
  <c r="D1157" i="1"/>
  <c r="C1157" i="1"/>
  <c r="H1156" i="1"/>
  <c r="D1156" i="1"/>
  <c r="C1156" i="1"/>
  <c r="G1156" i="1" s="1"/>
  <c r="H1155" i="1"/>
  <c r="D1155" i="1"/>
  <c r="C1155" i="1"/>
  <c r="D1154" i="1"/>
  <c r="C1154" i="1"/>
  <c r="H1151" i="1"/>
  <c r="D1151" i="1"/>
  <c r="C1151" i="1"/>
  <c r="D1150" i="1"/>
  <c r="C1150" i="1"/>
  <c r="D1149" i="1"/>
  <c r="C1149" i="1"/>
  <c r="H1148" i="1"/>
  <c r="D1148" i="1"/>
  <c r="C1148" i="1"/>
  <c r="G1148" i="1" s="1"/>
  <c r="D1147" i="1"/>
  <c r="H1147" i="1" s="1"/>
  <c r="C1147" i="1"/>
  <c r="D1146" i="1"/>
  <c r="C1146" i="1"/>
  <c r="D1145" i="1"/>
  <c r="C1145" i="1"/>
  <c r="H1144" i="1"/>
  <c r="D1144" i="1"/>
  <c r="C1144" i="1"/>
  <c r="G1144" i="1" s="1"/>
  <c r="H1143" i="1"/>
  <c r="D1143" i="1"/>
  <c r="C1143" i="1"/>
  <c r="D1142" i="1"/>
  <c r="C1142" i="1"/>
  <c r="D1141" i="1"/>
  <c r="C1141" i="1"/>
  <c r="H1140" i="1"/>
  <c r="D1140" i="1"/>
  <c r="C1140" i="1"/>
  <c r="G1140" i="1" s="1"/>
  <c r="D1139" i="1"/>
  <c r="H1139" i="1" s="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H1058" i="1" s="1"/>
  <c r="G1057" i="1"/>
  <c r="D1057" i="1"/>
  <c r="C1057" i="1"/>
  <c r="D1056" i="1"/>
  <c r="D1055" i="1"/>
  <c r="C1055" i="1"/>
  <c r="H1055" i="1" s="1"/>
  <c r="D1054" i="1"/>
  <c r="C1054" i="1"/>
  <c r="H1054" i="1" s="1"/>
  <c r="G1053" i="1"/>
  <c r="D1053" i="1"/>
  <c r="C1053" i="1"/>
  <c r="D1052" i="1"/>
  <c r="G1052" i="1" s="1"/>
  <c r="C1052" i="1"/>
  <c r="D1051" i="1"/>
  <c r="C1051" i="1"/>
  <c r="H1051" i="1" s="1"/>
  <c r="D1050" i="1"/>
  <c r="C1050" i="1"/>
  <c r="H1050" i="1" s="1"/>
  <c r="G1049" i="1"/>
  <c r="D1049" i="1"/>
  <c r="C1049" i="1"/>
  <c r="D1048" i="1"/>
  <c r="G1048" i="1" s="1"/>
  <c r="C1048" i="1"/>
  <c r="D1047" i="1"/>
  <c r="D1046" i="1"/>
  <c r="G1045" i="1"/>
  <c r="D1045" i="1"/>
  <c r="C1045" i="1"/>
  <c r="D1044" i="1"/>
  <c r="G1044" i="1" s="1"/>
  <c r="C1044" i="1"/>
  <c r="D1043" i="1"/>
  <c r="C1043" i="1"/>
  <c r="H1043" i="1" s="1"/>
  <c r="D1042" i="1"/>
  <c r="C1042" i="1"/>
  <c r="H1042" i="1" s="1"/>
  <c r="G1041" i="1"/>
  <c r="D1041" i="1"/>
  <c r="C1041" i="1"/>
  <c r="D1040" i="1"/>
  <c r="G1040" i="1" s="1"/>
  <c r="C1040" i="1"/>
  <c r="D1039" i="1"/>
  <c r="C1039" i="1"/>
  <c r="H1039" i="1" s="1"/>
  <c r="D1038" i="1"/>
  <c r="C1038" i="1"/>
  <c r="H1038" i="1" s="1"/>
  <c r="G1037" i="1"/>
  <c r="D1037" i="1"/>
  <c r="C1037" i="1"/>
  <c r="D1036" i="1"/>
  <c r="G1036" i="1" s="1"/>
  <c r="C1036" i="1"/>
  <c r="D1035" i="1"/>
  <c r="C1035" i="1"/>
  <c r="H1035" i="1" s="1"/>
  <c r="D1034" i="1"/>
  <c r="C1034" i="1"/>
  <c r="H1034" i="1" s="1"/>
  <c r="G1033" i="1"/>
  <c r="D1033" i="1"/>
  <c r="C1033" i="1"/>
  <c r="D1032" i="1"/>
  <c r="G1032" i="1" s="1"/>
  <c r="C1032" i="1"/>
  <c r="D1031" i="1"/>
  <c r="C1031" i="1"/>
  <c r="H1031" i="1" s="1"/>
  <c r="D1030" i="1"/>
  <c r="C1030" i="1"/>
  <c r="H1030" i="1" s="1"/>
  <c r="G1029" i="1"/>
  <c r="D1029" i="1"/>
  <c r="C1029" i="1"/>
  <c r="D1028" i="1"/>
  <c r="G1028" i="1" s="1"/>
  <c r="C1028" i="1"/>
  <c r="D1027" i="1"/>
  <c r="C1027" i="1"/>
  <c r="H1027" i="1" s="1"/>
  <c r="D1026" i="1"/>
  <c r="C1026" i="1"/>
  <c r="H1026" i="1" s="1"/>
  <c r="G1025" i="1"/>
  <c r="D1025" i="1"/>
  <c r="C1025" i="1"/>
  <c r="D1024" i="1"/>
  <c r="G1024" i="1" s="1"/>
  <c r="C1024" i="1"/>
  <c r="D1023" i="1"/>
  <c r="C1023" i="1"/>
  <c r="H1023" i="1" s="1"/>
  <c r="D1022" i="1"/>
  <c r="C1022" i="1"/>
  <c r="H1022" i="1" s="1"/>
  <c r="G1021" i="1"/>
  <c r="D1021" i="1"/>
  <c r="C1021" i="1"/>
  <c r="D1020" i="1"/>
  <c r="G1020" i="1" s="1"/>
  <c r="C1020" i="1"/>
  <c r="D1019" i="1"/>
  <c r="C1019" i="1"/>
  <c r="H1019" i="1" s="1"/>
  <c r="D1018" i="1"/>
  <c r="C1018" i="1"/>
  <c r="H1018" i="1" s="1"/>
  <c r="G1017" i="1"/>
  <c r="D1017" i="1"/>
  <c r="C1017" i="1"/>
  <c r="D1016" i="1"/>
  <c r="G1016" i="1" s="1"/>
  <c r="C1016" i="1"/>
  <c r="D1015" i="1"/>
  <c r="C1015" i="1"/>
  <c r="H1015" i="1" s="1"/>
  <c r="D1014" i="1"/>
  <c r="C1014" i="1"/>
  <c r="H1014" i="1" s="1"/>
  <c r="G1013" i="1"/>
  <c r="D1013" i="1"/>
  <c r="C1013" i="1"/>
  <c r="D1012" i="1"/>
  <c r="G1012" i="1" s="1"/>
  <c r="C1012" i="1"/>
  <c r="D1011" i="1"/>
  <c r="C1011" i="1"/>
  <c r="H1011" i="1" s="1"/>
  <c r="D1010" i="1"/>
  <c r="C1010" i="1"/>
  <c r="H1010" i="1" s="1"/>
  <c r="G1009" i="1"/>
  <c r="D1009" i="1"/>
  <c r="C1009" i="1"/>
  <c r="D1008" i="1"/>
  <c r="G1008" i="1" s="1"/>
  <c r="C1008" i="1"/>
  <c r="D1007" i="1"/>
  <c r="C1007" i="1"/>
  <c r="H1007" i="1" s="1"/>
  <c r="D1006" i="1"/>
  <c r="C1006" i="1"/>
  <c r="H1006" i="1" s="1"/>
  <c r="G1005" i="1"/>
  <c r="D1005" i="1"/>
  <c r="C1005" i="1"/>
  <c r="D1004" i="1"/>
  <c r="G1004" i="1" s="1"/>
  <c r="C1004" i="1"/>
  <c r="D1003" i="1"/>
  <c r="C1003" i="1"/>
  <c r="H1003" i="1" s="1"/>
  <c r="D1002" i="1"/>
  <c r="C1002" i="1"/>
  <c r="H1002" i="1" s="1"/>
  <c r="G1001" i="1"/>
  <c r="D1001" i="1"/>
  <c r="C1001" i="1"/>
  <c r="D1000" i="1"/>
  <c r="G1000" i="1" s="1"/>
  <c r="C1000" i="1"/>
  <c r="D999" i="1"/>
  <c r="C999" i="1"/>
  <c r="H999" i="1" s="1"/>
  <c r="D998" i="1"/>
  <c r="C998" i="1"/>
  <c r="H998" i="1" s="1"/>
  <c r="G997" i="1"/>
  <c r="D997" i="1"/>
  <c r="C997" i="1"/>
  <c r="H997" i="1" s="1"/>
  <c r="D996" i="1"/>
  <c r="G996" i="1" s="1"/>
  <c r="C996" i="1"/>
  <c r="D995" i="1"/>
  <c r="C995" i="1"/>
  <c r="H995" i="1" s="1"/>
  <c r="D994" i="1"/>
  <c r="C994" i="1"/>
  <c r="H994" i="1" s="1"/>
  <c r="G993" i="1"/>
  <c r="D993" i="1"/>
  <c r="C993" i="1"/>
  <c r="H993" i="1" s="1"/>
  <c r="D992" i="1"/>
  <c r="G992" i="1" s="1"/>
  <c r="C992" i="1"/>
  <c r="D991" i="1"/>
  <c r="C991" i="1"/>
  <c r="H991" i="1" s="1"/>
  <c r="G989" i="1"/>
  <c r="D989" i="1"/>
  <c r="C989" i="1"/>
  <c r="H989" i="1" s="1"/>
  <c r="D988" i="1"/>
  <c r="G988" i="1" s="1"/>
  <c r="C988" i="1"/>
  <c r="D987" i="1"/>
  <c r="C987" i="1"/>
  <c r="H987" i="1" s="1"/>
  <c r="D986" i="1"/>
  <c r="C986" i="1"/>
  <c r="H986" i="1" s="1"/>
  <c r="D983" i="1"/>
  <c r="C983" i="1"/>
  <c r="H983" i="1" s="1"/>
  <c r="D982" i="1"/>
  <c r="C982" i="1"/>
  <c r="H982" i="1" s="1"/>
  <c r="G981" i="1"/>
  <c r="D981" i="1"/>
  <c r="C981" i="1"/>
  <c r="H981" i="1" s="1"/>
  <c r="D980" i="1"/>
  <c r="G980" i="1" s="1"/>
  <c r="C980" i="1"/>
  <c r="D979" i="1"/>
  <c r="C979" i="1"/>
  <c r="H979" i="1" s="1"/>
  <c r="D978" i="1"/>
  <c r="C978" i="1"/>
  <c r="H978" i="1" s="1"/>
  <c r="G977" i="1"/>
  <c r="D977" i="1"/>
  <c r="C977" i="1"/>
  <c r="H977" i="1" s="1"/>
  <c r="D976" i="1"/>
  <c r="G976" i="1" s="1"/>
  <c r="C976" i="1"/>
  <c r="D975" i="1"/>
  <c r="C975" i="1"/>
  <c r="H975" i="1" s="1"/>
  <c r="D974" i="1"/>
  <c r="C974" i="1"/>
  <c r="H974" i="1" s="1"/>
  <c r="G973" i="1"/>
  <c r="D973" i="1"/>
  <c r="C973" i="1"/>
  <c r="H973" i="1" s="1"/>
  <c r="D972" i="1"/>
  <c r="G972" i="1" s="1"/>
  <c r="C972" i="1"/>
  <c r="D971" i="1"/>
  <c r="C971" i="1"/>
  <c r="H971" i="1" s="1"/>
  <c r="D970" i="1"/>
  <c r="C970" i="1"/>
  <c r="H970" i="1" s="1"/>
  <c r="G969" i="1"/>
  <c r="D969" i="1"/>
  <c r="C969" i="1"/>
  <c r="H969" i="1" s="1"/>
  <c r="D968" i="1"/>
  <c r="G968" i="1" s="1"/>
  <c r="C968" i="1"/>
  <c r="D967" i="1"/>
  <c r="C967" i="1"/>
  <c r="H967" i="1" s="1"/>
  <c r="D966" i="1"/>
  <c r="C966" i="1"/>
  <c r="H966" i="1" s="1"/>
  <c r="G965" i="1"/>
  <c r="D965" i="1"/>
  <c r="C965" i="1"/>
  <c r="H965" i="1" s="1"/>
  <c r="D964" i="1"/>
  <c r="G964" i="1" s="1"/>
  <c r="C964" i="1"/>
  <c r="D963" i="1"/>
  <c r="C963" i="1"/>
  <c r="H963" i="1" s="1"/>
  <c r="D962" i="1"/>
  <c r="C962" i="1"/>
  <c r="H962" i="1" s="1"/>
  <c r="G961" i="1"/>
  <c r="D961" i="1"/>
  <c r="C961" i="1"/>
  <c r="H961" i="1" s="1"/>
  <c r="D960" i="1"/>
  <c r="G960" i="1" s="1"/>
  <c r="C960" i="1"/>
  <c r="D959" i="1"/>
  <c r="C959" i="1"/>
  <c r="H959" i="1" s="1"/>
  <c r="D958" i="1"/>
  <c r="C958" i="1"/>
  <c r="H958" i="1" s="1"/>
  <c r="G957" i="1"/>
  <c r="D957" i="1"/>
  <c r="C957" i="1"/>
  <c r="H957" i="1" s="1"/>
  <c r="D956" i="1"/>
  <c r="G956" i="1" s="1"/>
  <c r="C956" i="1"/>
  <c r="D955" i="1"/>
  <c r="C955" i="1"/>
  <c r="H955" i="1" s="1"/>
  <c r="D954" i="1"/>
  <c r="C954" i="1"/>
  <c r="H954" i="1" s="1"/>
  <c r="G953" i="1"/>
  <c r="D953" i="1"/>
  <c r="C953" i="1"/>
  <c r="H953" i="1" s="1"/>
  <c r="D952" i="1"/>
  <c r="G952" i="1" s="1"/>
  <c r="C952" i="1"/>
  <c r="D951" i="1"/>
  <c r="C951" i="1"/>
  <c r="H951" i="1" s="1"/>
  <c r="D950" i="1"/>
  <c r="C950" i="1"/>
  <c r="H950" i="1" s="1"/>
  <c r="G949" i="1"/>
  <c r="D949" i="1"/>
  <c r="C949" i="1"/>
  <c r="H949" i="1" s="1"/>
  <c r="D948" i="1"/>
  <c r="G948" i="1" s="1"/>
  <c r="C948" i="1"/>
  <c r="D947" i="1"/>
  <c r="C947" i="1"/>
  <c r="H947" i="1" s="1"/>
  <c r="D946" i="1"/>
  <c r="C946" i="1"/>
  <c r="H946" i="1" s="1"/>
  <c r="G945" i="1"/>
  <c r="D945" i="1"/>
  <c r="C945" i="1"/>
  <c r="H945" i="1" s="1"/>
  <c r="D944" i="1"/>
  <c r="G944" i="1" s="1"/>
  <c r="C944" i="1"/>
  <c r="D943" i="1"/>
  <c r="C943" i="1"/>
  <c r="H943" i="1" s="1"/>
  <c r="D942" i="1"/>
  <c r="C942" i="1"/>
  <c r="H942" i="1" s="1"/>
  <c r="G941" i="1"/>
  <c r="D941" i="1"/>
  <c r="C941" i="1"/>
  <c r="H941" i="1" s="1"/>
  <c r="D940" i="1"/>
  <c r="G940" i="1" s="1"/>
  <c r="C940" i="1"/>
  <c r="D939" i="1"/>
  <c r="C939" i="1"/>
  <c r="H939" i="1" s="1"/>
  <c r="D938" i="1"/>
  <c r="C938" i="1"/>
  <c r="H938" i="1" s="1"/>
  <c r="G937" i="1"/>
  <c r="D937" i="1"/>
  <c r="C937" i="1"/>
  <c r="H937" i="1" s="1"/>
  <c r="D936" i="1"/>
  <c r="G936" i="1" s="1"/>
  <c r="C936" i="1"/>
  <c r="D935" i="1"/>
  <c r="C935" i="1"/>
  <c r="H935" i="1" s="1"/>
  <c r="D934" i="1"/>
  <c r="C934" i="1"/>
  <c r="H934" i="1" s="1"/>
  <c r="G933" i="1"/>
  <c r="D933" i="1"/>
  <c r="C933" i="1"/>
  <c r="H933" i="1" s="1"/>
  <c r="D932" i="1"/>
  <c r="G932" i="1" s="1"/>
  <c r="C932" i="1"/>
  <c r="D931" i="1"/>
  <c r="C931" i="1"/>
  <c r="H931" i="1" s="1"/>
  <c r="D930" i="1"/>
  <c r="C930" i="1"/>
  <c r="H930" i="1" s="1"/>
  <c r="G929" i="1"/>
  <c r="D929" i="1"/>
  <c r="C929" i="1"/>
  <c r="H929" i="1" s="1"/>
  <c r="D928" i="1"/>
  <c r="G928" i="1" s="1"/>
  <c r="C928" i="1"/>
  <c r="D927" i="1"/>
  <c r="C927" i="1"/>
  <c r="H927" i="1" s="1"/>
  <c r="D926" i="1"/>
  <c r="C926" i="1"/>
  <c r="H926" i="1" s="1"/>
  <c r="G925" i="1"/>
  <c r="D925" i="1"/>
  <c r="C925" i="1"/>
  <c r="H925" i="1" s="1"/>
  <c r="D924" i="1"/>
  <c r="G924" i="1" s="1"/>
  <c r="C924" i="1"/>
  <c r="D923" i="1"/>
  <c r="C923" i="1"/>
  <c r="H923" i="1" s="1"/>
  <c r="D922" i="1"/>
  <c r="C922" i="1"/>
  <c r="H922" i="1" s="1"/>
  <c r="G921" i="1"/>
  <c r="D921" i="1"/>
  <c r="C921" i="1"/>
  <c r="H921" i="1" s="1"/>
  <c r="D920" i="1"/>
  <c r="G920" i="1" s="1"/>
  <c r="C920" i="1"/>
  <c r="D919" i="1"/>
  <c r="C919" i="1"/>
  <c r="H919" i="1" s="1"/>
  <c r="D918" i="1"/>
  <c r="C918" i="1"/>
  <c r="H918" i="1" s="1"/>
  <c r="G917" i="1"/>
  <c r="D917" i="1"/>
  <c r="C917" i="1"/>
  <c r="H917" i="1" s="1"/>
  <c r="D916" i="1"/>
  <c r="G916" i="1" s="1"/>
  <c r="C916" i="1"/>
  <c r="D915" i="1"/>
  <c r="C915" i="1"/>
  <c r="H915" i="1" s="1"/>
  <c r="D914" i="1"/>
  <c r="C914" i="1"/>
  <c r="H914" i="1" s="1"/>
  <c r="G913" i="1"/>
  <c r="D913" i="1"/>
  <c r="C913" i="1"/>
  <c r="H913" i="1" s="1"/>
  <c r="D912" i="1"/>
  <c r="G912" i="1" s="1"/>
  <c r="C912" i="1"/>
  <c r="D911" i="1"/>
  <c r="C911" i="1"/>
  <c r="H911" i="1" s="1"/>
  <c r="D910" i="1"/>
  <c r="C910" i="1"/>
  <c r="H910" i="1" s="1"/>
  <c r="G909" i="1"/>
  <c r="D909" i="1"/>
  <c r="C909" i="1"/>
  <c r="H909" i="1" s="1"/>
  <c r="D908" i="1"/>
  <c r="G908" i="1" s="1"/>
  <c r="C908" i="1"/>
  <c r="D907" i="1"/>
  <c r="C907" i="1"/>
  <c r="H907" i="1" s="1"/>
  <c r="D906" i="1"/>
  <c r="C906" i="1"/>
  <c r="H906" i="1" s="1"/>
  <c r="G905" i="1"/>
  <c r="D905" i="1"/>
  <c r="C905" i="1"/>
  <c r="H905" i="1" s="1"/>
  <c r="D904" i="1"/>
  <c r="G904" i="1" s="1"/>
  <c r="C904" i="1"/>
  <c r="D903" i="1"/>
  <c r="C903" i="1"/>
  <c r="H903" i="1" s="1"/>
  <c r="D902" i="1"/>
  <c r="C902" i="1"/>
  <c r="H902" i="1" s="1"/>
  <c r="G901" i="1"/>
  <c r="D901" i="1"/>
  <c r="C901" i="1"/>
  <c r="H901" i="1" s="1"/>
  <c r="D900" i="1"/>
  <c r="G900" i="1" s="1"/>
  <c r="C900" i="1"/>
  <c r="D899" i="1"/>
  <c r="C899" i="1"/>
  <c r="H899" i="1" s="1"/>
  <c r="D898" i="1"/>
  <c r="C898" i="1"/>
  <c r="H898" i="1" s="1"/>
  <c r="G897" i="1"/>
  <c r="D897" i="1"/>
  <c r="C897" i="1"/>
  <c r="H897" i="1" s="1"/>
  <c r="D896" i="1"/>
  <c r="G896" i="1" s="1"/>
  <c r="C896" i="1"/>
  <c r="D895" i="1"/>
  <c r="C895" i="1"/>
  <c r="H895" i="1" s="1"/>
  <c r="D894" i="1"/>
  <c r="C894" i="1"/>
  <c r="H894" i="1" s="1"/>
  <c r="G893" i="1"/>
  <c r="D893" i="1"/>
  <c r="C893" i="1"/>
  <c r="H893" i="1" s="1"/>
  <c r="D892" i="1"/>
  <c r="G892" i="1" s="1"/>
  <c r="C892" i="1"/>
  <c r="D891" i="1"/>
  <c r="C891" i="1"/>
  <c r="H891" i="1" s="1"/>
  <c r="D890" i="1"/>
  <c r="C890" i="1"/>
  <c r="H890" i="1" s="1"/>
  <c r="G889" i="1"/>
  <c r="D889" i="1"/>
  <c r="C889" i="1"/>
  <c r="H889" i="1" s="1"/>
  <c r="D888" i="1"/>
  <c r="G888" i="1" s="1"/>
  <c r="C888" i="1"/>
  <c r="D887" i="1"/>
  <c r="C887" i="1"/>
  <c r="H887" i="1" s="1"/>
  <c r="D886" i="1"/>
  <c r="C886" i="1"/>
  <c r="H886" i="1" s="1"/>
  <c r="G885" i="1"/>
  <c r="D885" i="1"/>
  <c r="C885" i="1"/>
  <c r="H885" i="1" s="1"/>
  <c r="D884" i="1"/>
  <c r="G884" i="1" s="1"/>
  <c r="C884" i="1"/>
  <c r="D883" i="1"/>
  <c r="C883" i="1"/>
  <c r="H883" i="1" s="1"/>
  <c r="D882" i="1"/>
  <c r="C882" i="1"/>
  <c r="H882" i="1" s="1"/>
  <c r="G881" i="1"/>
  <c r="D881" i="1"/>
  <c r="C881" i="1"/>
  <c r="H881" i="1" s="1"/>
  <c r="D880" i="1"/>
  <c r="G880" i="1" s="1"/>
  <c r="C880" i="1"/>
  <c r="D879" i="1"/>
  <c r="C879" i="1"/>
  <c r="H879" i="1" s="1"/>
  <c r="D878" i="1"/>
  <c r="C878" i="1"/>
  <c r="H878" i="1" s="1"/>
  <c r="G877" i="1"/>
  <c r="D877" i="1"/>
  <c r="C877" i="1"/>
  <c r="H877" i="1" s="1"/>
  <c r="D876" i="1"/>
  <c r="G876" i="1" s="1"/>
  <c r="C876" i="1"/>
  <c r="D875" i="1"/>
  <c r="C875" i="1"/>
  <c r="H875" i="1" s="1"/>
  <c r="D874" i="1"/>
  <c r="C874" i="1"/>
  <c r="H874" i="1" s="1"/>
  <c r="G873" i="1"/>
  <c r="D873" i="1"/>
  <c r="C873" i="1"/>
  <c r="H873" i="1" s="1"/>
  <c r="D872" i="1"/>
  <c r="G872" i="1" s="1"/>
  <c r="C872" i="1"/>
  <c r="D871" i="1"/>
  <c r="C871" i="1"/>
  <c r="H871" i="1" s="1"/>
  <c r="D870" i="1"/>
  <c r="C870" i="1"/>
  <c r="H870" i="1" s="1"/>
  <c r="G869" i="1"/>
  <c r="D869" i="1"/>
  <c r="C869" i="1"/>
  <c r="H869" i="1" s="1"/>
  <c r="D868" i="1"/>
  <c r="G868" i="1" s="1"/>
  <c r="C868" i="1"/>
  <c r="D867" i="1"/>
  <c r="C867" i="1"/>
  <c r="H867" i="1" s="1"/>
  <c r="D866" i="1"/>
  <c r="C866" i="1"/>
  <c r="H866" i="1" s="1"/>
  <c r="G865" i="1"/>
  <c r="D865" i="1"/>
  <c r="C865" i="1"/>
  <c r="H865" i="1" s="1"/>
  <c r="D864" i="1"/>
  <c r="G864" i="1" s="1"/>
  <c r="C864" i="1"/>
  <c r="D863" i="1"/>
  <c r="C863" i="1"/>
  <c r="H863" i="1" s="1"/>
  <c r="D862" i="1"/>
  <c r="C862" i="1"/>
  <c r="H862" i="1" s="1"/>
  <c r="G861" i="1"/>
  <c r="D861" i="1"/>
  <c r="C861" i="1"/>
  <c r="H861" i="1" s="1"/>
  <c r="D860" i="1"/>
  <c r="G860" i="1" s="1"/>
  <c r="C860" i="1"/>
  <c r="D859" i="1"/>
  <c r="C859" i="1"/>
  <c r="H859" i="1" s="1"/>
  <c r="D858" i="1"/>
  <c r="C858" i="1"/>
  <c r="H858" i="1" s="1"/>
  <c r="G857" i="1"/>
  <c r="D857" i="1"/>
  <c r="C857" i="1"/>
  <c r="H857" i="1" s="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C718" i="1"/>
  <c r="H718" i="1" s="1"/>
  <c r="H717" i="1"/>
  <c r="G717" i="1"/>
  <c r="D717" i="1"/>
  <c r="C717" i="1"/>
  <c r="H716" i="1"/>
  <c r="D716" i="1"/>
  <c r="G716" i="1" s="1"/>
  <c r="C716" i="1"/>
  <c r="D715" i="1"/>
  <c r="C715" i="1"/>
  <c r="D714" i="1"/>
  <c r="C714" i="1"/>
  <c r="H714" i="1" s="1"/>
  <c r="D713" i="1"/>
  <c r="C713" i="1"/>
  <c r="H713" i="1" s="1"/>
  <c r="D712" i="1"/>
  <c r="C712" i="1"/>
  <c r="H712" i="1" s="1"/>
  <c r="D711" i="1"/>
  <c r="C711" i="1"/>
  <c r="H711" i="1" s="1"/>
  <c r="D710" i="1"/>
  <c r="C710" i="1"/>
  <c r="H710" i="1" s="1"/>
  <c r="H709" i="1"/>
  <c r="D709" i="1"/>
  <c r="C709" i="1"/>
  <c r="G709" i="1" s="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G691" i="1"/>
  <c r="D691" i="1"/>
  <c r="C691" i="1"/>
  <c r="H691" i="1" s="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H669" i="1" s="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D647" i="1"/>
  <c r="C647" i="1"/>
  <c r="H647" i="1" s="1"/>
  <c r="H646" i="1"/>
  <c r="G646" i="1"/>
  <c r="D646" i="1"/>
  <c r="C646" i="1"/>
  <c r="C645" i="1"/>
  <c r="D644" i="1"/>
  <c r="C644" i="1"/>
  <c r="H644" i="1" s="1"/>
  <c r="D643" i="1"/>
  <c r="C643" i="1"/>
  <c r="H643" i="1" s="1"/>
  <c r="D642" i="1"/>
  <c r="G642" i="1" s="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H412" i="1"/>
  <c r="D412"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C374" i="1"/>
  <c r="H374" i="1" s="1"/>
  <c r="D373" i="1"/>
  <c r="C373" i="1"/>
  <c r="H372" i="1"/>
  <c r="G372" i="1"/>
  <c r="D372" i="1"/>
  <c r="C372" i="1"/>
  <c r="D371" i="1"/>
  <c r="C371" i="1"/>
  <c r="H371" i="1" s="1"/>
  <c r="H370" i="1"/>
  <c r="G370" i="1"/>
  <c r="D370" i="1"/>
  <c r="C370" i="1"/>
  <c r="H369" i="1"/>
  <c r="G369" i="1"/>
  <c r="D369" i="1"/>
  <c r="C369" i="1"/>
  <c r="H368" i="1"/>
  <c r="G368" i="1"/>
  <c r="D368" i="1"/>
  <c r="C368" i="1"/>
  <c r="D367" i="1"/>
  <c r="C367" i="1"/>
  <c r="H367" i="1" s="1"/>
  <c r="D366" i="1"/>
  <c r="C366" i="1"/>
  <c r="H366" i="1" s="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H291" i="1" s="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G261" i="1" s="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D208" i="1"/>
  <c r="C208"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G191" i="1" s="1"/>
  <c r="H190" i="1"/>
  <c r="G190" i="1"/>
  <c r="D190" i="1"/>
  <c r="C190" i="1"/>
  <c r="D189" i="1"/>
  <c r="C189" i="1"/>
  <c r="H189" i="1" s="1"/>
  <c r="D188" i="1"/>
  <c r="C188" i="1"/>
  <c r="H188" i="1" s="1"/>
  <c r="H187" i="1"/>
  <c r="D187" i="1"/>
  <c r="C187" i="1"/>
  <c r="D186" i="1"/>
  <c r="G186" i="1" s="1"/>
  <c r="C186" i="1"/>
  <c r="D185" i="1"/>
  <c r="H185" i="1" s="1"/>
  <c r="C185" i="1"/>
  <c r="D184" i="1"/>
  <c r="D183" i="1"/>
  <c r="C183" i="1"/>
  <c r="H183" i="1" s="1"/>
  <c r="D182" i="1"/>
  <c r="C182" i="1"/>
  <c r="G182" i="1" s="1"/>
  <c r="H181" i="1"/>
  <c r="D181" i="1"/>
  <c r="C181" i="1"/>
  <c r="D180" i="1"/>
  <c r="C180" i="1"/>
  <c r="G179" i="1"/>
  <c r="D179" i="1"/>
  <c r="C179" i="1"/>
  <c r="H179" i="1" s="1"/>
  <c r="H178" i="1"/>
  <c r="D178" i="1"/>
  <c r="C178" i="1"/>
  <c r="D177" i="1"/>
  <c r="C177" i="1"/>
  <c r="H177" i="1" s="1"/>
  <c r="D176" i="1"/>
  <c r="C176" i="1"/>
  <c r="H176" i="1" s="1"/>
  <c r="D175" i="1"/>
  <c r="C175" i="1"/>
  <c r="H175" i="1" s="1"/>
  <c r="D174" i="1"/>
  <c r="C174" i="1"/>
  <c r="H174" i="1" s="1"/>
  <c r="D173" i="1"/>
  <c r="C173" i="1"/>
  <c r="D172" i="1"/>
  <c r="C172" i="1"/>
  <c r="H172" i="1" s="1"/>
  <c r="H171" i="1"/>
  <c r="G171" i="1"/>
  <c r="D171" i="1"/>
  <c r="C171" i="1"/>
  <c r="D170" i="1"/>
  <c r="C170" i="1"/>
  <c r="H170" i="1" s="1"/>
  <c r="D169" i="1"/>
  <c r="C169" i="1"/>
  <c r="H169" i="1" s="1"/>
  <c r="D168" i="1"/>
  <c r="H168" i="1" s="1"/>
  <c r="C168" i="1"/>
  <c r="H167" i="1"/>
  <c r="G167" i="1"/>
  <c r="D167" i="1"/>
  <c r="C167" i="1"/>
  <c r="D166" i="1"/>
  <c r="C166" i="1"/>
  <c r="G166" i="1" s="1"/>
  <c r="C165" i="1"/>
  <c r="H164" i="1"/>
  <c r="G164" i="1"/>
  <c r="D164" i="1"/>
  <c r="C164" i="1"/>
  <c r="D163" i="1"/>
  <c r="G163" i="1" s="1"/>
  <c r="C163" i="1"/>
  <c r="H163" i="1" s="1"/>
  <c r="D162" i="1"/>
  <c r="C162" i="1"/>
  <c r="H162" i="1" s="1"/>
  <c r="D161" i="1"/>
  <c r="C161" i="1"/>
  <c r="G161" i="1" s="1"/>
  <c r="C160" i="1"/>
  <c r="D158" i="1"/>
  <c r="C158" i="1"/>
  <c r="H158" i="1" s="1"/>
  <c r="D157" i="1"/>
  <c r="C157" i="1"/>
  <c r="H157" i="1" s="1"/>
  <c r="H156" i="1"/>
  <c r="D156" i="1"/>
  <c r="C156" i="1"/>
  <c r="G156" i="1" s="1"/>
  <c r="C155" i="1"/>
  <c r="D154" i="1"/>
  <c r="C154" i="1"/>
  <c r="H154" i="1" s="1"/>
  <c r="H153" i="1"/>
  <c r="G153" i="1"/>
  <c r="D153" i="1"/>
  <c r="C153" i="1"/>
  <c r="D152" i="1"/>
  <c r="C152" i="1"/>
  <c r="H152" i="1" s="1"/>
  <c r="H151" i="1"/>
  <c r="G151" i="1"/>
  <c r="D151" i="1"/>
  <c r="C151" i="1"/>
  <c r="D150" i="1"/>
  <c r="C150" i="1"/>
  <c r="G150" i="1" s="1"/>
  <c r="C149"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H135" i="1" s="1"/>
  <c r="H134" i="1"/>
  <c r="G134" i="1"/>
  <c r="D134" i="1"/>
  <c r="C134" i="1"/>
  <c r="H133" i="1"/>
  <c r="G133" i="1"/>
  <c r="D133" i="1"/>
  <c r="C133" i="1"/>
  <c r="H132" i="1"/>
  <c r="G132" i="1"/>
  <c r="D132" i="1"/>
  <c r="C132" i="1"/>
  <c r="H131" i="1"/>
  <c r="D131" i="1"/>
  <c r="C131" i="1"/>
  <c r="G131" i="1" s="1"/>
  <c r="H130" i="1"/>
  <c r="G130" i="1"/>
  <c r="D130" i="1"/>
  <c r="C130" i="1"/>
  <c r="D129" i="1"/>
  <c r="H128" i="1"/>
  <c r="G128" i="1"/>
  <c r="D128" i="1"/>
  <c r="C128" i="1"/>
  <c r="H127" i="1"/>
  <c r="G127" i="1"/>
  <c r="D127" i="1"/>
  <c r="C127" i="1"/>
  <c r="H126" i="1"/>
  <c r="G126" i="1"/>
  <c r="D126" i="1"/>
  <c r="C126" i="1"/>
  <c r="D125" i="1"/>
  <c r="C125" i="1"/>
  <c r="G125" i="1" s="1"/>
  <c r="C124" i="1"/>
  <c r="H123" i="1"/>
  <c r="D123" i="1"/>
  <c r="C123" i="1"/>
  <c r="G123" i="1" s="1"/>
  <c r="H122" i="1"/>
  <c r="G122" i="1"/>
  <c r="D122" i="1"/>
  <c r="C122" i="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H90" i="1"/>
  <c r="G90" i="1"/>
  <c r="D90" i="1"/>
  <c r="C90" i="1"/>
  <c r="H89" i="1"/>
  <c r="G89" i="1"/>
  <c r="D89" i="1"/>
  <c r="C89" i="1"/>
  <c r="H88" i="1"/>
  <c r="G88" i="1"/>
  <c r="D88" i="1"/>
  <c r="C88" i="1"/>
  <c r="D87" i="1"/>
  <c r="G87" i="1" s="1"/>
  <c r="C87" i="1"/>
  <c r="H87" i="1" s="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9" i="1" s="1"/>
  <c r="D78" i="1"/>
  <c r="H77" i="1"/>
  <c r="G77" i="1"/>
  <c r="D77" i="1"/>
  <c r="C77" i="1"/>
  <c r="H76" i="1"/>
  <c r="G76" i="1"/>
  <c r="D76" i="1"/>
  <c r="C76" i="1"/>
  <c r="H75" i="1"/>
  <c r="G75" i="1"/>
  <c r="D75" i="1"/>
  <c r="C75" i="1"/>
  <c r="H74" i="1"/>
  <c r="G74" i="1"/>
  <c r="D74" i="1"/>
  <c r="C74" i="1"/>
  <c r="H73" i="1"/>
  <c r="G73" i="1"/>
  <c r="D73" i="1"/>
  <c r="C73" i="1"/>
  <c r="G72" i="1"/>
  <c r="D72" i="1"/>
  <c r="C72" i="1"/>
  <c r="H72" i="1" s="1"/>
  <c r="H71" i="1"/>
  <c r="G71" i="1"/>
  <c r="D71" i="1"/>
  <c r="C71" i="1"/>
  <c r="H70" i="1"/>
  <c r="G70" i="1"/>
  <c r="D70" i="1"/>
  <c r="C70" i="1"/>
  <c r="H69" i="1"/>
  <c r="G69" i="1"/>
  <c r="D69" i="1"/>
  <c r="C69" i="1"/>
  <c r="H68" i="1"/>
  <c r="G68" i="1"/>
  <c r="D68" i="1"/>
  <c r="C68" i="1"/>
  <c r="H67" i="1"/>
  <c r="G67" i="1"/>
  <c r="D67" i="1"/>
  <c r="C67" i="1"/>
  <c r="H66" i="1"/>
  <c r="G66" i="1"/>
  <c r="D66" i="1"/>
  <c r="C66" i="1"/>
  <c r="G65" i="1"/>
  <c r="D65" i="1"/>
  <c r="C65" i="1"/>
  <c r="H65" i="1" s="1"/>
  <c r="H64" i="1"/>
  <c r="G64" i="1"/>
  <c r="D64" i="1"/>
  <c r="C64" i="1"/>
  <c r="H63" i="1"/>
  <c r="G63" i="1"/>
  <c r="D63" i="1"/>
  <c r="C63" i="1"/>
  <c r="H62" i="1"/>
  <c r="G62" i="1"/>
  <c r="D62" i="1"/>
  <c r="C62" i="1"/>
  <c r="H61" i="1"/>
  <c r="G61" i="1"/>
  <c r="D61" i="1"/>
  <c r="C61" i="1"/>
  <c r="H60" i="1"/>
  <c r="D60" i="1"/>
  <c r="C60" i="1"/>
  <c r="G60" i="1" s="1"/>
  <c r="H59" i="1"/>
  <c r="G59" i="1"/>
  <c r="D59" i="1"/>
  <c r="C59" i="1"/>
  <c r="D58" i="1"/>
  <c r="H58" i="1" s="1"/>
  <c r="C58" i="1"/>
  <c r="H57" i="1"/>
  <c r="G57" i="1"/>
  <c r="D57" i="1"/>
  <c r="C57" i="1"/>
  <c r="H56" i="1"/>
  <c r="G56" i="1"/>
  <c r="D56" i="1"/>
  <c r="C56" i="1"/>
  <c r="H55" i="1"/>
  <c r="G55" i="1"/>
  <c r="D55" i="1"/>
  <c r="C55" i="1"/>
  <c r="H54" i="1"/>
  <c r="G54" i="1"/>
  <c r="D54" i="1"/>
  <c r="C54" i="1"/>
  <c r="H53" i="1"/>
  <c r="G53" i="1"/>
  <c r="D53" i="1"/>
  <c r="C53" i="1"/>
  <c r="D52" i="1"/>
  <c r="H52" i="1" s="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D39" i="1"/>
  <c r="C39" i="1"/>
  <c r="H39" i="1" s="1"/>
  <c r="H38" i="1"/>
  <c r="G38" i="1"/>
  <c r="D38" i="1"/>
  <c r="C38" i="1"/>
  <c r="H37" i="1"/>
  <c r="G37" i="1"/>
  <c r="D37" i="1"/>
  <c r="C37" i="1"/>
  <c r="D36" i="1"/>
  <c r="C36" i="1"/>
  <c r="H36" i="1" s="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6" i="1" l="1"/>
  <c r="H1576" i="1"/>
  <c r="G1578" i="1"/>
  <c r="G711" i="1"/>
  <c r="G649" i="1"/>
  <c r="G647" i="1"/>
  <c r="B274" i="9"/>
  <c r="G644" i="1"/>
  <c r="G643" i="1"/>
  <c r="H642" i="1"/>
  <c r="H645" i="1"/>
  <c r="H290" i="1"/>
  <c r="F418" i="4"/>
  <c r="G291" i="1"/>
  <c r="G290" i="1"/>
  <c r="C413" i="1"/>
  <c r="G412" i="1"/>
  <c r="F416" i="4"/>
  <c r="F644" i="4"/>
  <c r="C638" i="1"/>
  <c r="F417" i="4"/>
  <c r="D643" i="4"/>
  <c r="C411" i="1"/>
  <c r="E273" i="9"/>
  <c r="B273" i="9" s="1"/>
  <c r="H191" i="1"/>
  <c r="H150" i="1"/>
  <c r="G1534" i="1"/>
  <c r="H1532" i="1"/>
  <c r="G1531" i="1"/>
  <c r="H1504" i="1"/>
  <c r="H1503" i="1"/>
  <c r="G1499" i="1"/>
  <c r="H1499" i="1"/>
  <c r="H1492" i="1"/>
  <c r="G1491" i="1"/>
  <c r="H1483" i="1"/>
  <c r="D6" i="8"/>
  <c r="C1481" i="1" s="1"/>
  <c r="G719" i="1"/>
  <c r="G718" i="1"/>
  <c r="E43" i="9"/>
  <c r="B43" i="9" s="1"/>
  <c r="H715" i="1"/>
  <c r="G715" i="1"/>
  <c r="G714" i="1"/>
  <c r="G713" i="1"/>
  <c r="G712" i="1"/>
  <c r="G710" i="1"/>
  <c r="E39" i="9"/>
  <c r="B39" i="9" s="1"/>
  <c r="F217" i="9"/>
  <c r="B217" i="9" s="1"/>
  <c r="G669" i="1"/>
  <c r="G668" i="1"/>
  <c r="F652" i="4"/>
  <c r="G645" i="1"/>
  <c r="H373" i="1"/>
  <c r="G373" i="1"/>
  <c r="G374" i="1"/>
  <c r="G371" i="1"/>
  <c r="G367" i="1"/>
  <c r="F369" i="4"/>
  <c r="E363" i="4"/>
  <c r="G366" i="1"/>
  <c r="G364" i="1"/>
  <c r="G365" i="1"/>
  <c r="G260" i="1"/>
  <c r="H261" i="1"/>
  <c r="E69" i="9"/>
  <c r="B69" i="9" s="1"/>
  <c r="G208" i="1"/>
  <c r="H208" i="1"/>
  <c r="H206" i="1"/>
  <c r="H207" i="1"/>
  <c r="E196" i="4"/>
  <c r="D192" i="1" s="1"/>
  <c r="F210" i="4"/>
  <c r="G206" i="1"/>
  <c r="G207" i="1"/>
  <c r="G189" i="1"/>
  <c r="G188" i="1"/>
  <c r="G187" i="1"/>
  <c r="G184" i="1"/>
  <c r="H186" i="1"/>
  <c r="E46" i="9"/>
  <c r="B46" i="9" s="1"/>
  <c r="F222" i="9"/>
  <c r="B222" i="9" s="1"/>
  <c r="H184" i="1"/>
  <c r="G185" i="1"/>
  <c r="F221" i="9"/>
  <c r="B221" i="9" s="1"/>
  <c r="F188" i="4"/>
  <c r="E45" i="9"/>
  <c r="B45" i="9" s="1"/>
  <c r="G183" i="1"/>
  <c r="H182" i="1"/>
  <c r="E44" i="9"/>
  <c r="B44" i="9" s="1"/>
  <c r="G181" i="1"/>
  <c r="F219" i="9"/>
  <c r="B219" i="9" s="1"/>
  <c r="H180" i="1"/>
  <c r="G180" i="1"/>
  <c r="H173" i="1"/>
  <c r="E42" i="9"/>
  <c r="G178" i="1"/>
  <c r="E41" i="9"/>
  <c r="B41" i="9" s="1"/>
  <c r="F177" i="4"/>
  <c r="G177" i="1"/>
  <c r="G176" i="1"/>
  <c r="G173" i="1"/>
  <c r="G175" i="1"/>
  <c r="G174" i="1"/>
  <c r="G172" i="1"/>
  <c r="G170" i="1"/>
  <c r="G169" i="1"/>
  <c r="G168" i="1"/>
  <c r="H165" i="1"/>
  <c r="G165" i="1"/>
  <c r="F169" i="4"/>
  <c r="G162" i="1"/>
  <c r="E40" i="9"/>
  <c r="B40" i="9" s="1"/>
  <c r="H160" i="1"/>
  <c r="E163" i="4"/>
  <c r="D159" i="1" s="1"/>
  <c r="F164" i="4"/>
  <c r="G160" i="1"/>
  <c r="H161" i="1"/>
  <c r="G158" i="1"/>
  <c r="G157" i="1"/>
  <c r="G155" i="1"/>
  <c r="H155" i="1"/>
  <c r="F159" i="4"/>
  <c r="E152" i="4"/>
  <c r="D148" i="1" s="1"/>
  <c r="G154" i="1"/>
  <c r="G152" i="1"/>
  <c r="D149" i="1"/>
  <c r="F153" i="4"/>
  <c r="G135" i="1"/>
  <c r="G146" i="1"/>
  <c r="E124" i="4"/>
  <c r="D120" i="1" s="1"/>
  <c r="G124" i="1"/>
  <c r="H124" i="1"/>
  <c r="H125" i="1"/>
  <c r="F125" i="4"/>
  <c r="G121" i="1"/>
  <c r="G93" i="1"/>
  <c r="F82" i="4"/>
  <c r="C78" i="1"/>
  <c r="G79" i="1"/>
  <c r="G81" i="1"/>
  <c r="F83" i="4"/>
  <c r="E34" i="9"/>
  <c r="E29" i="9"/>
  <c r="B29" i="9" s="1"/>
  <c r="G58" i="1"/>
  <c r="E28" i="9"/>
  <c r="B28" i="9" s="1"/>
  <c r="G50" i="1"/>
  <c r="G52" i="1"/>
  <c r="E50" i="4"/>
  <c r="D46" i="1" s="1"/>
  <c r="G36" i="1"/>
  <c r="G39" i="1"/>
  <c r="B216" i="9"/>
  <c r="B214" i="9"/>
  <c r="E284" i="9"/>
  <c r="H1063" i="1"/>
  <c r="G1063" i="1"/>
  <c r="H1071" i="1"/>
  <c r="G1071" i="1"/>
  <c r="H1077" i="1"/>
  <c r="G1077" i="1"/>
  <c r="H1083" i="1"/>
  <c r="G1083" i="1"/>
  <c r="H1087" i="1"/>
  <c r="G1087" i="1"/>
  <c r="H1093" i="1"/>
  <c r="G1093" i="1"/>
  <c r="H1101" i="1"/>
  <c r="G1101" i="1"/>
  <c r="H1107" i="1"/>
  <c r="G1107" i="1"/>
  <c r="H1115" i="1"/>
  <c r="G1115" i="1"/>
  <c r="H1125" i="1"/>
  <c r="G1125" i="1"/>
  <c r="G1318" i="1"/>
  <c r="H1318" i="1"/>
  <c r="G1321" i="1"/>
  <c r="H1321" i="1"/>
  <c r="G1384" i="1"/>
  <c r="H1384" i="1"/>
  <c r="G1392" i="1"/>
  <c r="H1392" i="1"/>
  <c r="G1431" i="1"/>
  <c r="H1431" i="1"/>
  <c r="G1158" i="1"/>
  <c r="H1158" i="1"/>
  <c r="G1161" i="1"/>
  <c r="H1161" i="1"/>
  <c r="G1166" i="1"/>
  <c r="H1166" i="1"/>
  <c r="G1169" i="1"/>
  <c r="H1169" i="1"/>
  <c r="G1174" i="1"/>
  <c r="H1174" i="1"/>
  <c r="G1177" i="1"/>
  <c r="H1177" i="1"/>
  <c r="G1182" i="1"/>
  <c r="H1182" i="1"/>
  <c r="G1185" i="1"/>
  <c r="H1185" i="1"/>
  <c r="G1190" i="1"/>
  <c r="H1190" i="1"/>
  <c r="G1193" i="1"/>
  <c r="H1193" i="1"/>
  <c r="G1198" i="1"/>
  <c r="H1198" i="1"/>
  <c r="G1201" i="1"/>
  <c r="H1201" i="1"/>
  <c r="G1206" i="1"/>
  <c r="H1206" i="1"/>
  <c r="G1209" i="1"/>
  <c r="H1209" i="1"/>
  <c r="G1214" i="1"/>
  <c r="H1214" i="1"/>
  <c r="G1217" i="1"/>
  <c r="H1217" i="1"/>
  <c r="G1222" i="1"/>
  <c r="H1222" i="1"/>
  <c r="G1225" i="1"/>
  <c r="H1225" i="1"/>
  <c r="G1230" i="1"/>
  <c r="H1230" i="1"/>
  <c r="G1233" i="1"/>
  <c r="H1233" i="1"/>
  <c r="G1238" i="1"/>
  <c r="H1238" i="1"/>
  <c r="G1241" i="1"/>
  <c r="H1241" i="1"/>
  <c r="G1246" i="1"/>
  <c r="H1246" i="1"/>
  <c r="G1249" i="1"/>
  <c r="H1249" i="1"/>
  <c r="G1254" i="1"/>
  <c r="H1254" i="1"/>
  <c r="G1257" i="1"/>
  <c r="H1257" i="1"/>
  <c r="G1262" i="1"/>
  <c r="H1262" i="1"/>
  <c r="G1265" i="1"/>
  <c r="H1265" i="1"/>
  <c r="G1270" i="1"/>
  <c r="H1270" i="1"/>
  <c r="G1273" i="1"/>
  <c r="H1273" i="1"/>
  <c r="G1278" i="1"/>
  <c r="H1278" i="1"/>
  <c r="G1281" i="1"/>
  <c r="H1281" i="1"/>
  <c r="G1286" i="1"/>
  <c r="H1286" i="1"/>
  <c r="G1289" i="1"/>
  <c r="H1289" i="1"/>
  <c r="G1294" i="1"/>
  <c r="H1294" i="1"/>
  <c r="G1297" i="1"/>
  <c r="H1297" i="1"/>
  <c r="G1333" i="1"/>
  <c r="H1333" i="1"/>
  <c r="G1336" i="1"/>
  <c r="H1336" i="1"/>
  <c r="G1341" i="1"/>
  <c r="H1341" i="1"/>
  <c r="G1344" i="1"/>
  <c r="H1344" i="1"/>
  <c r="G1349" i="1"/>
  <c r="H1349" i="1"/>
  <c r="G1352" i="1"/>
  <c r="H1352" i="1"/>
  <c r="G1357" i="1"/>
  <c r="H1357" i="1"/>
  <c r="G1360" i="1"/>
  <c r="H1360" i="1"/>
  <c r="G1365" i="1"/>
  <c r="H1365" i="1"/>
  <c r="G1368" i="1"/>
  <c r="H1368" i="1"/>
  <c r="G1373" i="1"/>
  <c r="H1373" i="1"/>
  <c r="G1376" i="1"/>
  <c r="H1376" i="1"/>
  <c r="G1381" i="1"/>
  <c r="H1381" i="1"/>
  <c r="G1412" i="1"/>
  <c r="H1412" i="1"/>
  <c r="G1415" i="1"/>
  <c r="H1415" i="1"/>
  <c r="H1468" i="1"/>
  <c r="G1468" i="1"/>
  <c r="J1468" i="1"/>
  <c r="H1477" i="1"/>
  <c r="G1477" i="1"/>
  <c r="I1477" i="1" s="1"/>
  <c r="J1477" i="1"/>
  <c r="H1522" i="1"/>
  <c r="G1522" i="1"/>
  <c r="H1061" i="1"/>
  <c r="G1061" i="1"/>
  <c r="H1069" i="1"/>
  <c r="G1069" i="1"/>
  <c r="H1075" i="1"/>
  <c r="G1075" i="1"/>
  <c r="H1081" i="1"/>
  <c r="G1081" i="1"/>
  <c r="H1089" i="1"/>
  <c r="G1089" i="1"/>
  <c r="H1095" i="1"/>
  <c r="G1095" i="1"/>
  <c r="H1099" i="1"/>
  <c r="G1099" i="1"/>
  <c r="H1105" i="1"/>
  <c r="G1105" i="1"/>
  <c r="H1111" i="1"/>
  <c r="G1111" i="1"/>
  <c r="H1117" i="1"/>
  <c r="G1117" i="1"/>
  <c r="H1121" i="1"/>
  <c r="G1121" i="1"/>
  <c r="H1127" i="1"/>
  <c r="G1127" i="1"/>
  <c r="H1131" i="1"/>
  <c r="G1131" i="1"/>
  <c r="H1135" i="1"/>
  <c r="G1135" i="1"/>
  <c r="G1302" i="1"/>
  <c r="H1302" i="1"/>
  <c r="G1305" i="1"/>
  <c r="H1305" i="1"/>
  <c r="G1326" i="1"/>
  <c r="H1326" i="1"/>
  <c r="G1397" i="1"/>
  <c r="H1397" i="1"/>
  <c r="G1400" i="1"/>
  <c r="H1400" i="1"/>
  <c r="G1418" i="1"/>
  <c r="H1418"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H1001" i="1"/>
  <c r="G1003" i="1"/>
  <c r="H1005" i="1"/>
  <c r="G1007" i="1"/>
  <c r="H1009" i="1"/>
  <c r="G1011" i="1"/>
  <c r="H1013" i="1"/>
  <c r="G1015" i="1"/>
  <c r="H1017" i="1"/>
  <c r="G1019" i="1"/>
  <c r="H1021" i="1"/>
  <c r="G1023" i="1"/>
  <c r="H1025" i="1"/>
  <c r="G1027" i="1"/>
  <c r="H1029" i="1"/>
  <c r="G1031" i="1"/>
  <c r="H1033" i="1"/>
  <c r="G1035" i="1"/>
  <c r="H1037" i="1"/>
  <c r="G1039" i="1"/>
  <c r="H1041" i="1"/>
  <c r="G1043" i="1"/>
  <c r="H1045" i="1"/>
  <c r="H1049" i="1"/>
  <c r="G1051" i="1"/>
  <c r="H1053" i="1"/>
  <c r="G1055" i="1"/>
  <c r="H1057"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G1138" i="1"/>
  <c r="H1138" i="1"/>
  <c r="G1141" i="1"/>
  <c r="H1141" i="1"/>
  <c r="G1146" i="1"/>
  <c r="H1146" i="1"/>
  <c r="G1149" i="1"/>
  <c r="H1149" i="1"/>
  <c r="G1301" i="1"/>
  <c r="H1301" i="1"/>
  <c r="G1306" i="1"/>
  <c r="H1306" i="1"/>
  <c r="G1309" i="1"/>
  <c r="H1309" i="1"/>
  <c r="G1314" i="1"/>
  <c r="H1314" i="1"/>
  <c r="G1317" i="1"/>
  <c r="H1317" i="1"/>
  <c r="G1322" i="1"/>
  <c r="H1322" i="1"/>
  <c r="G1325" i="1"/>
  <c r="H1325" i="1"/>
  <c r="G1385" i="1"/>
  <c r="H1385" i="1"/>
  <c r="G1388" i="1"/>
  <c r="H1388" i="1"/>
  <c r="G1393" i="1"/>
  <c r="H1393" i="1"/>
  <c r="G1396" i="1"/>
  <c r="H1396" i="1"/>
  <c r="G1401" i="1"/>
  <c r="H1401" i="1"/>
  <c r="G1404" i="1"/>
  <c r="H1404" i="1"/>
  <c r="G1419" i="1"/>
  <c r="H1419" i="1"/>
  <c r="G1422" i="1"/>
  <c r="H1422" i="1"/>
  <c r="G1427" i="1"/>
  <c r="H1427" i="1"/>
  <c r="G1430" i="1"/>
  <c r="H1430" i="1"/>
  <c r="H1444" i="1"/>
  <c r="J1444" i="1"/>
  <c r="G1444" i="1"/>
  <c r="I1444" i="1" s="1"/>
  <c r="H1059" i="1"/>
  <c r="G1059" i="1"/>
  <c r="H1067" i="1"/>
  <c r="G1067" i="1"/>
  <c r="H1073" i="1"/>
  <c r="G1073" i="1"/>
  <c r="H1079" i="1"/>
  <c r="G1079" i="1"/>
  <c r="H1085" i="1"/>
  <c r="G1085" i="1"/>
  <c r="H1091" i="1"/>
  <c r="G1091" i="1"/>
  <c r="H1097" i="1"/>
  <c r="G1097" i="1"/>
  <c r="H1103" i="1"/>
  <c r="G1103" i="1"/>
  <c r="H1109" i="1"/>
  <c r="G1109" i="1"/>
  <c r="H1113" i="1"/>
  <c r="G1113" i="1"/>
  <c r="H1119" i="1"/>
  <c r="G1119" i="1"/>
  <c r="H1123" i="1"/>
  <c r="G1123" i="1"/>
  <c r="H1129" i="1"/>
  <c r="G1129" i="1"/>
  <c r="H1133" i="1"/>
  <c r="G1133" i="1"/>
  <c r="H1137" i="1"/>
  <c r="G1137" i="1"/>
  <c r="G1142" i="1"/>
  <c r="H1142" i="1"/>
  <c r="G1145" i="1"/>
  <c r="H1145" i="1"/>
  <c r="G1150" i="1"/>
  <c r="H1150" i="1"/>
  <c r="G1310" i="1"/>
  <c r="H1310" i="1"/>
  <c r="G1313" i="1"/>
  <c r="H1313" i="1"/>
  <c r="G1389" i="1"/>
  <c r="H1389" i="1"/>
  <c r="G1405" i="1"/>
  <c r="H1405" i="1"/>
  <c r="G1426" i="1"/>
  <c r="H1426" i="1"/>
  <c r="G1434" i="1"/>
  <c r="H1434"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G986" i="1"/>
  <c r="H988"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H1048" i="1"/>
  <c r="G1050" i="1"/>
  <c r="H1052" i="1"/>
  <c r="G1054" i="1"/>
  <c r="G1058" i="1"/>
  <c r="G1154" i="1"/>
  <c r="H1154" i="1"/>
  <c r="G1157" i="1"/>
  <c r="H1157" i="1"/>
  <c r="G1162" i="1"/>
  <c r="H1162" i="1"/>
  <c r="G1165" i="1"/>
  <c r="H1165" i="1"/>
  <c r="G1170" i="1"/>
  <c r="H1170" i="1"/>
  <c r="G1173" i="1"/>
  <c r="H1173" i="1"/>
  <c r="G1178" i="1"/>
  <c r="H1178" i="1"/>
  <c r="G1181" i="1"/>
  <c r="H1181" i="1"/>
  <c r="G1186" i="1"/>
  <c r="H1186" i="1"/>
  <c r="G1189" i="1"/>
  <c r="H1189" i="1"/>
  <c r="G1194" i="1"/>
  <c r="H1194" i="1"/>
  <c r="G1197" i="1"/>
  <c r="H1197" i="1"/>
  <c r="G1202" i="1"/>
  <c r="H1202" i="1"/>
  <c r="G1205" i="1"/>
  <c r="H1205" i="1"/>
  <c r="G1210" i="1"/>
  <c r="H1210" i="1"/>
  <c r="G1213" i="1"/>
  <c r="H1213" i="1"/>
  <c r="G1218" i="1"/>
  <c r="H1218" i="1"/>
  <c r="G1221" i="1"/>
  <c r="H1221" i="1"/>
  <c r="G1226" i="1"/>
  <c r="H1226" i="1"/>
  <c r="G1229" i="1"/>
  <c r="H1229" i="1"/>
  <c r="G1234" i="1"/>
  <c r="H1234" i="1"/>
  <c r="G1237" i="1"/>
  <c r="H1237" i="1"/>
  <c r="G1242" i="1"/>
  <c r="H1242" i="1"/>
  <c r="G1245" i="1"/>
  <c r="H1245" i="1"/>
  <c r="G1250" i="1"/>
  <c r="H1250" i="1"/>
  <c r="G1253" i="1"/>
  <c r="H1253" i="1"/>
  <c r="G1258" i="1"/>
  <c r="H1258" i="1"/>
  <c r="G1261" i="1"/>
  <c r="H1261" i="1"/>
  <c r="G1266" i="1"/>
  <c r="H1266" i="1"/>
  <c r="G1269" i="1"/>
  <c r="H1269" i="1"/>
  <c r="G1274" i="1"/>
  <c r="H1274" i="1"/>
  <c r="G1277" i="1"/>
  <c r="H1277" i="1"/>
  <c r="G1282" i="1"/>
  <c r="H1282" i="1"/>
  <c r="G1285" i="1"/>
  <c r="H1285" i="1"/>
  <c r="G1290" i="1"/>
  <c r="H1290" i="1"/>
  <c r="G1293" i="1"/>
  <c r="H1293" i="1"/>
  <c r="G1298" i="1"/>
  <c r="H1298" i="1"/>
  <c r="G1332" i="1"/>
  <c r="H1332" i="1"/>
  <c r="G1337" i="1"/>
  <c r="H1337" i="1"/>
  <c r="G1340" i="1"/>
  <c r="H1340" i="1"/>
  <c r="G1345" i="1"/>
  <c r="H1345" i="1"/>
  <c r="G1348" i="1"/>
  <c r="H1348" i="1"/>
  <c r="G1353" i="1"/>
  <c r="H1353" i="1"/>
  <c r="G1356" i="1"/>
  <c r="H1356" i="1"/>
  <c r="G1361" i="1"/>
  <c r="H1361" i="1"/>
  <c r="G1364" i="1"/>
  <c r="H1364" i="1"/>
  <c r="G1369" i="1"/>
  <c r="H1369" i="1"/>
  <c r="G1372" i="1"/>
  <c r="H1372" i="1"/>
  <c r="G1377" i="1"/>
  <c r="H1377" i="1"/>
  <c r="G1380" i="1"/>
  <c r="H1380" i="1"/>
  <c r="G1411" i="1"/>
  <c r="H1411" i="1"/>
  <c r="G1437" i="1"/>
  <c r="H1437" i="1"/>
  <c r="H1440" i="1"/>
  <c r="J1440" i="1"/>
  <c r="G1440" i="1"/>
  <c r="I1440" i="1" s="1"/>
  <c r="H1466" i="1"/>
  <c r="G1466" i="1"/>
  <c r="J1466" i="1"/>
  <c r="H1479" i="1"/>
  <c r="G1479" i="1"/>
  <c r="I1479" i="1" s="1"/>
  <c r="J1479" i="1"/>
  <c r="D396" i="4"/>
  <c r="F397" i="4"/>
  <c r="G297" i="9"/>
  <c r="E297" i="9" s="1"/>
  <c r="H29" i="3"/>
  <c r="H1454" i="1"/>
  <c r="G1454" i="1"/>
  <c r="H1464" i="1"/>
  <c r="G1464" i="1"/>
  <c r="H1474" i="1"/>
  <c r="G1474" i="1"/>
  <c r="G1570" i="1"/>
  <c r="F54" i="4"/>
  <c r="D50" i="4"/>
  <c r="F264" i="4"/>
  <c r="D263" i="4"/>
  <c r="F507" i="4"/>
  <c r="D484" i="4"/>
  <c r="D89" i="6"/>
  <c r="F94" i="6"/>
  <c r="E114" i="6"/>
  <c r="D1416" i="1"/>
  <c r="H1416" i="1" s="1"/>
  <c r="G1139" i="1"/>
  <c r="G1143" i="1"/>
  <c r="G1147" i="1"/>
  <c r="G1151" i="1"/>
  <c r="G1155" i="1"/>
  <c r="G1159" i="1"/>
  <c r="G1163" i="1"/>
  <c r="G1167" i="1"/>
  <c r="G1171" i="1"/>
  <c r="G1175" i="1"/>
  <c r="G1179" i="1"/>
  <c r="G1187" i="1"/>
  <c r="G1438" i="1"/>
  <c r="H1438" i="1"/>
  <c r="H1442" i="1"/>
  <c r="I1442" i="1" s="1"/>
  <c r="J1442" i="1"/>
  <c r="H1462" i="1"/>
  <c r="G1462" i="1"/>
  <c r="H1472" i="1"/>
  <c r="G1472" i="1"/>
  <c r="G1482" i="1"/>
  <c r="G1486" i="1"/>
  <c r="G1490" i="1"/>
  <c r="G1494" i="1"/>
  <c r="G1498" i="1"/>
  <c r="G1502" i="1"/>
  <c r="G1506" i="1"/>
  <c r="G1510" i="1"/>
  <c r="G1514" i="1"/>
  <c r="G1550" i="1"/>
  <c r="F617" i="4"/>
  <c r="D593" i="4"/>
  <c r="H289" i="9"/>
  <c r="G292" i="9"/>
  <c r="F206" i="5"/>
  <c r="F237" i="5"/>
  <c r="H23" i="3"/>
  <c r="I24" i="3"/>
  <c r="F35" i="6"/>
  <c r="H25" i="3"/>
  <c r="D42" i="8"/>
  <c r="H1525" i="1"/>
  <c r="G1525" i="1"/>
  <c r="H1529" i="1"/>
  <c r="G1529" i="1"/>
  <c r="H1533" i="1"/>
  <c r="G1533" i="1"/>
  <c r="H1537" i="1"/>
  <c r="G1537" i="1"/>
  <c r="H1541" i="1"/>
  <c r="G1541" i="1"/>
  <c r="H1545" i="1"/>
  <c r="G1545" i="1"/>
  <c r="H1549" i="1"/>
  <c r="G1549" i="1"/>
  <c r="H1553" i="1"/>
  <c r="G1553" i="1"/>
  <c r="H1557" i="1"/>
  <c r="G1557" i="1"/>
  <c r="H1561" i="1"/>
  <c r="G1561" i="1"/>
  <c r="H1565" i="1"/>
  <c r="G1565" i="1"/>
  <c r="H1569" i="1"/>
  <c r="G1569" i="1"/>
  <c r="H1573" i="1"/>
  <c r="G1573" i="1"/>
  <c r="H1577" i="1"/>
  <c r="G1577" i="1"/>
  <c r="E6" i="4"/>
  <c r="F216" i="4"/>
  <c r="D215" i="4"/>
  <c r="E643" i="4"/>
  <c r="D637" i="1" s="1"/>
  <c r="E644" i="4"/>
  <c r="D638" i="1" s="1"/>
  <c r="G1439" i="1"/>
  <c r="I1439" i="1" s="1"/>
  <c r="J1439" i="1"/>
  <c r="G1441" i="1"/>
  <c r="I1441" i="1" s="1"/>
  <c r="J1441" i="1"/>
  <c r="G1443" i="1"/>
  <c r="I1443" i="1" s="1"/>
  <c r="J1443" i="1"/>
  <c r="H1447" i="1"/>
  <c r="G1447" i="1"/>
  <c r="H1449" i="1"/>
  <c r="G1449" i="1"/>
  <c r="I1449" i="1" s="1"/>
  <c r="H1451" i="1"/>
  <c r="G1451" i="1"/>
  <c r="H1453" i="1"/>
  <c r="G1453" i="1"/>
  <c r="H1455" i="1"/>
  <c r="G1455" i="1"/>
  <c r="H1457" i="1"/>
  <c r="G1457" i="1"/>
  <c r="I1457" i="1" s="1"/>
  <c r="H1459" i="1"/>
  <c r="G1459" i="1"/>
  <c r="H1461" i="1"/>
  <c r="G1461" i="1"/>
  <c r="I1463" i="1"/>
  <c r="I1465" i="1"/>
  <c r="I1467" i="1"/>
  <c r="I1471" i="1"/>
  <c r="I1473" i="1"/>
  <c r="I1476" i="1"/>
  <c r="I1478" i="1"/>
  <c r="H1481" i="1"/>
  <c r="G1481" i="1"/>
  <c r="H1485" i="1"/>
  <c r="G1485" i="1"/>
  <c r="H1489" i="1"/>
  <c r="G1489" i="1"/>
  <c r="H1493" i="1"/>
  <c r="G1493" i="1"/>
  <c r="H1497" i="1"/>
  <c r="G1497" i="1"/>
  <c r="H1501" i="1"/>
  <c r="G1501" i="1"/>
  <c r="H1505" i="1"/>
  <c r="G1505" i="1"/>
  <c r="H1509" i="1"/>
  <c r="G1509" i="1"/>
  <c r="H1513" i="1"/>
  <c r="G1513" i="1"/>
  <c r="H1521" i="1"/>
  <c r="G1521" i="1"/>
  <c r="D7" i="4"/>
  <c r="F134" i="4"/>
  <c r="D133" i="4"/>
  <c r="E311" i="4"/>
  <c r="F460" i="4"/>
  <c r="D459" i="4"/>
  <c r="F8" i="5"/>
  <c r="F130" i="6"/>
  <c r="D129" i="6"/>
  <c r="F79" i="5"/>
  <c r="D78" i="5"/>
  <c r="G287" i="9"/>
  <c r="E287" i="9" s="1"/>
  <c r="B287" i="9" s="1"/>
  <c r="F149" i="5"/>
  <c r="F115" i="6"/>
  <c r="D114" i="6"/>
  <c r="D44" i="4"/>
  <c r="D124" i="4"/>
  <c r="D152" i="4"/>
  <c r="D196" i="4"/>
  <c r="D299" i="4"/>
  <c r="D351" i="4"/>
  <c r="D529" i="4"/>
  <c r="G142" i="9"/>
  <c r="E142" i="9" s="1"/>
  <c r="B142" i="9" s="1"/>
  <c r="F603" i="4"/>
  <c r="F13" i="5"/>
  <c r="D12" i="5"/>
  <c r="D69" i="5"/>
  <c r="D118" i="5"/>
  <c r="E206" i="5"/>
  <c r="E35" i="6"/>
  <c r="D163" i="4"/>
  <c r="D421" i="4"/>
  <c r="D515" i="4"/>
  <c r="F581" i="4"/>
  <c r="D580" i="4"/>
  <c r="E593" i="4"/>
  <c r="D587" i="1" s="1"/>
  <c r="D625" i="4"/>
  <c r="E12" i="5"/>
  <c r="D990" i="1" s="1"/>
  <c r="F135" i="5"/>
  <c r="D134" i="5"/>
  <c r="D5" i="6"/>
  <c r="F10" i="6"/>
  <c r="D49" i="8"/>
  <c r="E289" i="9"/>
  <c r="B289" i="9" s="1"/>
  <c r="M212" i="9"/>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278" i="9"/>
  <c r="E278" i="9" s="1"/>
  <c r="B278"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184" i="9"/>
  <c r="E184" i="9" s="1"/>
  <c r="B184" i="9" s="1"/>
  <c r="G176" i="9"/>
  <c r="E176" i="9" s="1"/>
  <c r="B176" i="9" s="1"/>
  <c r="G174" i="9"/>
  <c r="E174" i="9" s="1"/>
  <c r="B174" i="9" s="1"/>
  <c r="G172" i="9"/>
  <c r="E172" i="9" s="1"/>
  <c r="B172" i="9" s="1"/>
  <c r="G170" i="9"/>
  <c r="E170" i="9" s="1"/>
  <c r="B170" i="9" s="1"/>
  <c r="G168" i="9"/>
  <c r="E168" i="9" s="1"/>
  <c r="B168" i="9" s="1"/>
  <c r="G166" i="9"/>
  <c r="E166" i="9" s="1"/>
  <c r="B166" i="9" s="1"/>
  <c r="G205" i="9"/>
  <c r="E205" i="9" s="1"/>
  <c r="B205" i="9" s="1"/>
  <c r="G197" i="9"/>
  <c r="E197" i="9" s="1"/>
  <c r="B197" i="9" s="1"/>
  <c r="I10" i="9"/>
  <c r="G188" i="9"/>
  <c r="E188" i="9" s="1"/>
  <c r="B188" i="9" s="1"/>
  <c r="G180" i="9"/>
  <c r="E180" i="9" s="1"/>
  <c r="B180" i="9" s="1"/>
  <c r="G175" i="9"/>
  <c r="E175" i="9" s="1"/>
  <c r="B175" i="9" s="1"/>
  <c r="G173" i="9"/>
  <c r="E173" i="9" s="1"/>
  <c r="B173" i="9" s="1"/>
  <c r="G171" i="9"/>
  <c r="E171" i="9" s="1"/>
  <c r="B171" i="9" s="1"/>
  <c r="G169" i="9"/>
  <c r="E169" i="9" s="1"/>
  <c r="B169" i="9" s="1"/>
  <c r="G167" i="9"/>
  <c r="E167" i="9" s="1"/>
  <c r="B167" i="9" s="1"/>
  <c r="H165" i="9"/>
  <c r="G209" i="9"/>
  <c r="E209" i="9" s="1"/>
  <c r="B209" i="9" s="1"/>
  <c r="G201" i="9"/>
  <c r="E201" i="9" s="1"/>
  <c r="B201" i="9" s="1"/>
  <c r="G193" i="9"/>
  <c r="E193" i="9" s="1"/>
  <c r="B193" i="9" s="1"/>
  <c r="B26" i="9"/>
  <c r="B34" i="9"/>
  <c r="B42" i="9"/>
  <c r="B50" i="9"/>
  <c r="B58" i="9"/>
  <c r="B66" i="9"/>
  <c r="B74" i="9"/>
  <c r="D87" i="5"/>
  <c r="D176" i="5"/>
  <c r="B22" i="9"/>
  <c r="B30" i="9"/>
  <c r="B147" i="9"/>
  <c r="B151" i="9"/>
  <c r="B155" i="9"/>
  <c r="E146" i="9"/>
  <c r="B146" i="9" s="1"/>
  <c r="B148" i="9"/>
  <c r="B152" i="9"/>
  <c r="B159" i="9"/>
  <c r="B288" i="9"/>
  <c r="B220" i="9"/>
  <c r="B228" i="9"/>
  <c r="B236" i="9"/>
  <c r="B244" i="9"/>
  <c r="B248" i="9"/>
  <c r="B252" i="9"/>
  <c r="B256" i="9"/>
  <c r="B260" i="9"/>
  <c r="B264" i="9"/>
  <c r="B268" i="9"/>
  <c r="B284" i="9"/>
  <c r="F218" i="9"/>
  <c r="B218" i="9" s="1"/>
  <c r="F226" i="9"/>
  <c r="B226" i="9" s="1"/>
  <c r="F234" i="9"/>
  <c r="B234" i="9" s="1"/>
  <c r="F242" i="9"/>
  <c r="B242" i="9" s="1"/>
  <c r="E283" i="9"/>
  <c r="B283" i="9" s="1"/>
  <c r="F212" i="9" l="1"/>
  <c r="B212" i="9" s="1"/>
  <c r="B191" i="9"/>
  <c r="H413" i="1"/>
  <c r="G413" i="1"/>
  <c r="F643" i="4"/>
  <c r="C637" i="1"/>
  <c r="G411" i="1"/>
  <c r="H411" i="1"/>
  <c r="E350" i="4"/>
  <c r="D345" i="1" s="1"/>
  <c r="D358" i="1"/>
  <c r="F363" i="4"/>
  <c r="E151" i="4"/>
  <c r="I17" i="3" s="1"/>
  <c r="H149" i="1"/>
  <c r="G149" i="1"/>
  <c r="H78" i="1"/>
  <c r="G78" i="1"/>
  <c r="F129" i="6"/>
  <c r="C1423" i="1"/>
  <c r="H637" i="1"/>
  <c r="G637" i="1"/>
  <c r="C1517" i="1"/>
  <c r="I34" i="3"/>
  <c r="F593" i="4"/>
  <c r="C587" i="1"/>
  <c r="F484" i="4"/>
  <c r="C478" i="1"/>
  <c r="F263" i="4"/>
  <c r="C259" i="1"/>
  <c r="B297" i="9"/>
  <c r="E296" i="9"/>
  <c r="I10" i="3" s="1"/>
  <c r="I25" i="3"/>
  <c r="D1329" i="1"/>
  <c r="F12" i="5"/>
  <c r="C990" i="1"/>
  <c r="F529" i="4"/>
  <c r="D528" i="4"/>
  <c r="C523" i="1"/>
  <c r="G20" i="9"/>
  <c r="H20" i="9"/>
  <c r="D151" i="4"/>
  <c r="F152" i="4"/>
  <c r="C148" i="1"/>
  <c r="H27" i="3"/>
  <c r="F114" i="6"/>
  <c r="C1408" i="1"/>
  <c r="F78" i="5"/>
  <c r="C1056" i="1"/>
  <c r="F7" i="4"/>
  <c r="D6" i="4"/>
  <c r="C3" i="1"/>
  <c r="F215" i="4"/>
  <c r="C211" i="1"/>
  <c r="E141" i="6"/>
  <c r="I1462" i="1"/>
  <c r="I27" i="3"/>
  <c r="D1408" i="1"/>
  <c r="I1474" i="1"/>
  <c r="I1468" i="1"/>
  <c r="F163" i="4"/>
  <c r="C159" i="1"/>
  <c r="F459" i="4"/>
  <c r="C453" i="1"/>
  <c r="E165" i="9"/>
  <c r="B165" i="9" s="1"/>
  <c r="G299" i="9"/>
  <c r="E299" i="9" s="1"/>
  <c r="H24" i="3"/>
  <c r="D141" i="6"/>
  <c r="F5" i="6"/>
  <c r="C1299" i="1"/>
  <c r="F625" i="4"/>
  <c r="C619" i="1"/>
  <c r="F515" i="4"/>
  <c r="C509" i="1"/>
  <c r="H292" i="9"/>
  <c r="E292" i="9" s="1"/>
  <c r="B292" i="9" s="1"/>
  <c r="D1183" i="1"/>
  <c r="D350" i="4"/>
  <c r="F351" i="4"/>
  <c r="C346" i="1"/>
  <c r="F124" i="4"/>
  <c r="C120" i="1"/>
  <c r="D7" i="5"/>
  <c r="E298" i="4"/>
  <c r="D306" i="1"/>
  <c r="E176" i="5"/>
  <c r="E528" i="4"/>
  <c r="F50" i="4"/>
  <c r="C46" i="1"/>
  <c r="F396" i="4"/>
  <c r="C391" i="1"/>
  <c r="G1416" i="1"/>
  <c r="F87" i="5"/>
  <c r="C1065" i="1"/>
  <c r="C1524" i="1"/>
  <c r="D43" i="8"/>
  <c r="G295" i="9" s="1"/>
  <c r="E295" i="9" s="1"/>
  <c r="B295" i="9" s="1"/>
  <c r="F580" i="4"/>
  <c r="C574" i="1"/>
  <c r="F69" i="5"/>
  <c r="D68" i="5"/>
  <c r="C1047" i="1"/>
  <c r="F196" i="4"/>
  <c r="C192" i="1"/>
  <c r="D175" i="5"/>
  <c r="F176" i="5"/>
  <c r="H22" i="3"/>
  <c r="C1153" i="1"/>
  <c r="F134" i="5"/>
  <c r="C1112" i="1"/>
  <c r="D420" i="4"/>
  <c r="F421" i="4"/>
  <c r="C415" i="1"/>
  <c r="F118" i="5"/>
  <c r="C1096" i="1"/>
  <c r="D298" i="4"/>
  <c r="F299" i="4"/>
  <c r="C294" i="1"/>
  <c r="F44" i="4"/>
  <c r="C40" i="1"/>
  <c r="E7" i="5"/>
  <c r="F133" i="4"/>
  <c r="C129" i="1"/>
  <c r="I1459" i="1"/>
  <c r="I1455" i="1"/>
  <c r="I1451" i="1"/>
  <c r="I1447" i="1"/>
  <c r="G638" i="1"/>
  <c r="H638" i="1"/>
  <c r="E412" i="4"/>
  <c r="I16" i="3"/>
  <c r="D2" i="1"/>
  <c r="I1472" i="1"/>
  <c r="F89" i="6"/>
  <c r="C1383" i="1"/>
  <c r="I1464" i="1"/>
  <c r="I1466" i="1"/>
  <c r="H358" i="1" l="1"/>
  <c r="G358" i="1"/>
  <c r="D147" i="1"/>
  <c r="E289" i="4"/>
  <c r="E20" i="9"/>
  <c r="E19" i="9" s="1"/>
  <c r="E298" i="9"/>
  <c r="B299" i="9"/>
  <c r="G1383" i="1"/>
  <c r="H1383" i="1"/>
  <c r="H574" i="1"/>
  <c r="G574" i="1"/>
  <c r="H1065" i="1"/>
  <c r="G1065" i="1"/>
  <c r="I22" i="3"/>
  <c r="E175" i="5"/>
  <c r="D1152" i="1" s="1"/>
  <c r="D1153" i="1"/>
  <c r="G120" i="1"/>
  <c r="H120" i="1"/>
  <c r="D408" i="4"/>
  <c r="F350" i="4"/>
  <c r="C345" i="1"/>
  <c r="G294" i="9"/>
  <c r="E294" i="9" s="1"/>
  <c r="D412" i="4"/>
  <c r="F6" i="4"/>
  <c r="H16" i="3"/>
  <c r="C2" i="1"/>
  <c r="G1408" i="1"/>
  <c r="H1408" i="1"/>
  <c r="H523" i="1"/>
  <c r="G523" i="1"/>
  <c r="H1517" i="1"/>
  <c r="G1517" i="1"/>
  <c r="H40" i="1"/>
  <c r="G40" i="1"/>
  <c r="H192" i="1"/>
  <c r="G192" i="1"/>
  <c r="G1524" i="1"/>
  <c r="H1524" i="1"/>
  <c r="G391" i="1"/>
  <c r="H391" i="1"/>
  <c r="F7" i="5"/>
  <c r="D6" i="5"/>
  <c r="H20" i="3"/>
  <c r="C985" i="1"/>
  <c r="I28" i="3"/>
  <c r="D1435" i="1"/>
  <c r="H990" i="1"/>
  <c r="G990" i="1"/>
  <c r="H478" i="1"/>
  <c r="G478" i="1"/>
  <c r="H129" i="1"/>
  <c r="G129" i="1"/>
  <c r="H1096" i="1"/>
  <c r="G1096" i="1"/>
  <c r="F420" i="4"/>
  <c r="D635" i="4"/>
  <c r="C414" i="1"/>
  <c r="E639" i="4"/>
  <c r="D407" i="1"/>
  <c r="H294" i="1"/>
  <c r="G294" i="1"/>
  <c r="H1112" i="1"/>
  <c r="G1112" i="1"/>
  <c r="H1047" i="1"/>
  <c r="G1047" i="1"/>
  <c r="H46" i="1"/>
  <c r="G46" i="1"/>
  <c r="G306" i="1"/>
  <c r="H306" i="1"/>
  <c r="H1183" i="1"/>
  <c r="G1183" i="1"/>
  <c r="H619" i="1"/>
  <c r="G619" i="1"/>
  <c r="F141" i="6"/>
  <c r="H28" i="3"/>
  <c r="C1435" i="1"/>
  <c r="H453" i="1"/>
  <c r="G453" i="1"/>
  <c r="G211" i="1"/>
  <c r="H211" i="1"/>
  <c r="H17" i="3"/>
  <c r="D289" i="4"/>
  <c r="F151" i="4"/>
  <c r="C147" i="1"/>
  <c r="D636" i="4"/>
  <c r="F528" i="4"/>
  <c r="C522" i="1"/>
  <c r="G1329" i="1"/>
  <c r="H1329" i="1"/>
  <c r="H259" i="1"/>
  <c r="G259" i="1"/>
  <c r="H587" i="1"/>
  <c r="G587" i="1"/>
  <c r="G1423" i="1"/>
  <c r="H1423" i="1"/>
  <c r="F298" i="4"/>
  <c r="D407" i="4"/>
  <c r="C293" i="1"/>
  <c r="G1153" i="1"/>
  <c r="H1153" i="1"/>
  <c r="E636" i="4"/>
  <c r="D630" i="1" s="1"/>
  <c r="D522" i="1"/>
  <c r="E635" i="4"/>
  <c r="D629" i="1" s="1"/>
  <c r="H509" i="1"/>
  <c r="G509" i="1"/>
  <c r="G1299" i="1"/>
  <c r="H1299" i="1"/>
  <c r="H9" i="3"/>
  <c r="G159" i="1"/>
  <c r="H159" i="1"/>
  <c r="H3" i="1"/>
  <c r="G3" i="1"/>
  <c r="H148" i="1"/>
  <c r="G148" i="1"/>
  <c r="E6" i="5"/>
  <c r="I20" i="3"/>
  <c r="D985" i="1"/>
  <c r="G415" i="1"/>
  <c r="H415" i="1"/>
  <c r="F175" i="5"/>
  <c r="C1152" i="1"/>
  <c r="H21" i="3"/>
  <c r="F68" i="5"/>
  <c r="C1046" i="1"/>
  <c r="I35" i="3"/>
  <c r="C1518" i="1"/>
  <c r="E407" i="4"/>
  <c r="D402" i="1" s="1"/>
  <c r="D293" i="1"/>
  <c r="E408" i="4"/>
  <c r="D403" i="1" s="1"/>
  <c r="H346" i="1"/>
  <c r="G346" i="1"/>
  <c r="H1056" i="1"/>
  <c r="G1056" i="1"/>
  <c r="K1432" i="9"/>
  <c r="B20" i="9" l="1"/>
  <c r="E290" i="4"/>
  <c r="D286" i="1" s="1"/>
  <c r="D285" i="1"/>
  <c r="E413" i="4"/>
  <c r="E291" i="4"/>
  <c r="D287" i="1" s="1"/>
  <c r="H1518" i="1"/>
  <c r="G1518" i="1"/>
  <c r="G1152" i="1"/>
  <c r="H1152" i="1"/>
  <c r="F407" i="4"/>
  <c r="C402" i="1"/>
  <c r="F636" i="4"/>
  <c r="C630" i="1"/>
  <c r="K3" i="9"/>
  <c r="I9" i="3"/>
  <c r="G147" i="1"/>
  <c r="H147" i="1"/>
  <c r="G1435" i="1"/>
  <c r="H1435" i="1"/>
  <c r="F635" i="4"/>
  <c r="C629" i="1"/>
  <c r="G282" i="9"/>
  <c r="E282" i="9" s="1"/>
  <c r="B282" i="9" s="1"/>
  <c r="G276" i="9"/>
  <c r="E276" i="9" s="1"/>
  <c r="F6" i="5"/>
  <c r="C984" i="1"/>
  <c r="H293" i="1"/>
  <c r="G293" i="1"/>
  <c r="D633" i="1"/>
  <c r="H414" i="1"/>
  <c r="G414" i="1"/>
  <c r="H345" i="1"/>
  <c r="G345" i="1"/>
  <c r="H1046" i="1"/>
  <c r="G1046" i="1"/>
  <c r="H276" i="9"/>
  <c r="D984" i="1"/>
  <c r="H522" i="1"/>
  <c r="G522" i="1"/>
  <c r="G2" i="1"/>
  <c r="H2" i="1"/>
  <c r="D639" i="4"/>
  <c r="F412" i="4"/>
  <c r="C407" i="1"/>
  <c r="F408" i="4"/>
  <c r="C403" i="1"/>
  <c r="D291" i="4"/>
  <c r="F289" i="4"/>
  <c r="D413" i="4"/>
  <c r="C285" i="1"/>
  <c r="H985" i="1"/>
  <c r="G985" i="1"/>
  <c r="H11" i="3"/>
  <c r="D290" i="4"/>
  <c r="E293" i="9"/>
  <c r="B294" i="9"/>
  <c r="E415" i="4" l="1"/>
  <c r="D410" i="1" s="1"/>
  <c r="E414" i="4"/>
  <c r="D409" i="1" s="1"/>
  <c r="E640" i="4"/>
  <c r="D408" i="1"/>
  <c r="N3" i="9"/>
  <c r="I11" i="3"/>
  <c r="D640" i="4"/>
  <c r="F413" i="4"/>
  <c r="D415" i="4"/>
  <c r="C408" i="1"/>
  <c r="D414" i="4"/>
  <c r="H8" i="3"/>
  <c r="H984" i="1"/>
  <c r="G984" i="1"/>
  <c r="G629" i="1"/>
  <c r="H629" i="1"/>
  <c r="H630" i="1"/>
  <c r="G630" i="1"/>
  <c r="H407" i="1"/>
  <c r="G407" i="1"/>
  <c r="F290" i="4"/>
  <c r="C286" i="1"/>
  <c r="H285" i="1"/>
  <c r="G285" i="1"/>
  <c r="H403" i="1"/>
  <c r="G403" i="1"/>
  <c r="D641" i="4"/>
  <c r="F639" i="4"/>
  <c r="C633" i="1"/>
  <c r="F291" i="4"/>
  <c r="C287" i="1"/>
  <c r="E275" i="9"/>
  <c r="B276" i="9"/>
  <c r="H402" i="1"/>
  <c r="G402" i="1"/>
  <c r="E642" i="4" l="1"/>
  <c r="E641" i="4"/>
  <c r="D634" i="1"/>
  <c r="H287" i="1"/>
  <c r="G287" i="1"/>
  <c r="F641" i="4"/>
  <c r="C635" i="1"/>
  <c r="F414" i="4"/>
  <c r="C409" i="1"/>
  <c r="D642" i="4"/>
  <c r="D645" i="4" s="1"/>
  <c r="F640" i="4"/>
  <c r="C634" i="1"/>
  <c r="G286" i="1"/>
  <c r="H286" i="1"/>
  <c r="H408" i="1"/>
  <c r="G408" i="1"/>
  <c r="M3" i="9"/>
  <c r="I8" i="3"/>
  <c r="G633" i="1"/>
  <c r="H633" i="1"/>
  <c r="F415" i="4"/>
  <c r="C410" i="1"/>
  <c r="E645" i="4" l="1"/>
  <c r="D635" i="1"/>
  <c r="G635" i="1" s="1"/>
  <c r="E646" i="4"/>
  <c r="D636" i="1"/>
  <c r="H634" i="1"/>
  <c r="G634" i="1"/>
  <c r="H18" i="3"/>
  <c r="F645" i="4"/>
  <c r="C639" i="1"/>
  <c r="D646" i="4"/>
  <c r="F642" i="4"/>
  <c r="C636" i="1"/>
  <c r="H410" i="1"/>
  <c r="G410" i="1"/>
  <c r="G409" i="1"/>
  <c r="H409" i="1"/>
  <c r="H635" i="1"/>
  <c r="I19" i="3" l="1"/>
  <c r="D640" i="1"/>
  <c r="D639" i="1"/>
  <c r="G639" i="1" s="1"/>
  <c r="I18" i="3"/>
  <c r="H636" i="1"/>
  <c r="G636" i="1"/>
  <c r="H7" i="3"/>
  <c r="H19" i="3"/>
  <c r="F646" i="4"/>
  <c r="C640" i="1"/>
  <c r="H639" i="1"/>
  <c r="J3" i="9" l="1"/>
  <c r="I7" i="3"/>
  <c r="H640" i="1"/>
  <c r="G640" i="1"/>
  <c r="M272" i="9" l="1"/>
  <c r="L272" i="9"/>
  <c r="H18" i="9"/>
  <c r="G18" i="9"/>
  <c r="G16" i="9"/>
  <c r="K13" i="9"/>
  <c r="I7" i="9"/>
  <c r="J9" i="9"/>
  <c r="K10" i="9"/>
  <c r="I9" i="9"/>
  <c r="I8" i="9"/>
  <c r="H17" i="9"/>
  <c r="L16" i="9"/>
  <c r="K11" i="9"/>
  <c r="G17" i="9"/>
  <c r="H16" i="9"/>
  <c r="I11" i="9"/>
  <c r="J6" i="9"/>
  <c r="J13" i="9"/>
  <c r="K8" i="9"/>
  <c r="I5" i="9"/>
  <c r="I12" i="9"/>
  <c r="J5" i="9"/>
  <c r="J12" i="9"/>
  <c r="J11" i="9"/>
  <c r="M16" i="9"/>
  <c r="H15" i="9"/>
  <c r="I13" i="9"/>
  <c r="I6" i="9"/>
  <c r="M15" i="9"/>
  <c r="I17" i="9"/>
  <c r="L15" i="9"/>
  <c r="J17" i="9"/>
  <c r="G15" i="9"/>
  <c r="J7" i="9"/>
  <c r="J10" i="9"/>
  <c r="K5" i="9"/>
  <c r="K12" i="9"/>
  <c r="K6" i="9"/>
  <c r="K9" i="9"/>
  <c r="K7" i="9"/>
  <c r="J8" i="9"/>
  <c r="F272" i="9" l="1"/>
  <c r="B272" i="9" s="1"/>
  <c r="E15" i="9"/>
  <c r="E16" i="9"/>
  <c r="E10" i="9"/>
  <c r="B10" i="9" s="1"/>
  <c r="E18" i="9"/>
  <c r="B18" i="9" s="1"/>
  <c r="E9" i="9"/>
  <c r="B9" i="9" s="1"/>
  <c r="E12" i="9"/>
  <c r="B12" i="9" s="1"/>
  <c r="F15" i="9"/>
  <c r="E13" i="9"/>
  <c r="B13" i="9" s="1"/>
  <c r="E5" i="9"/>
  <c r="E17" i="9"/>
  <c r="B17" i="9" s="1"/>
  <c r="E8" i="9"/>
  <c r="B8" i="9" s="1"/>
  <c r="E7" i="9"/>
  <c r="B7" i="9" s="1"/>
  <c r="F19" i="9"/>
  <c r="E6" i="9"/>
  <c r="B6" i="9" s="1"/>
  <c r="E11" i="9"/>
  <c r="B11" i="9" s="1"/>
  <c r="F16" i="9"/>
  <c r="B15" i="9" l="1"/>
  <c r="B16" i="9"/>
  <c r="B5" i="9"/>
  <c r="E4" i="9"/>
  <c r="F14" i="9"/>
  <c r="F3" i="9" s="1"/>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<sst xmlns="http://schemas.openxmlformats.org/spreadsheetml/2006/main" count="4313" uniqueCount="3393">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</sst>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2742226</v>
      </c>
      <c r="D2" s="6">
        <f>'PR-RAS'!E6</f>
        <v>3234285.5900000003</v>
      </c>
      <c r="E2" s="6">
        <v>0</v>
      </c>
      <c r="F2" s="6">
        <v>0</v>
      </c>
      <c r="G2" s="7">
        <f t="shared" ref="G2:G264" si="0">(B2/1000)*(C2*1+D2*2)</f>
        <v>9210.7971799999996</v>
      </c>
      <c r="H2" s="7">
        <f t="shared" ref="H2:H264" si="1">ABS(C2-ROUND(C2,0))+ABS(D2-ROUND(D2,0))</f>
        <v>0.40999999968335032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34811</v>
      </c>
      <c r="D46" s="1">
        <f>'PR-RAS'!E50</f>
        <v>58409.88</v>
      </c>
      <c r="E46" s="1">
        <v>0</v>
      </c>
      <c r="F46" s="1">
        <v>0</v>
      </c>
      <c r="G46" s="2">
        <f t="shared" si="0"/>
        <v>6823.3842000000004</v>
      </c>
      <c r="H46" s="2">
        <f t="shared" si="1"/>
        <v>0.12000000000261934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34811</v>
      </c>
      <c r="D64" s="1">
        <f>'PR-RAS'!E68</f>
        <v>58409.88</v>
      </c>
      <c r="E64" s="1">
        <v>0</v>
      </c>
      <c r="F64" s="1">
        <v>0</v>
      </c>
      <c r="G64" s="2">
        <f t="shared" si="0"/>
        <v>9552.7378800000006</v>
      </c>
      <c r="H64" s="2">
        <f t="shared" si="1"/>
        <v>0.12000000000261934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34811</v>
      </c>
      <c r="D65" s="1">
        <f>'PR-RAS'!E69</f>
        <v>58409.88</v>
      </c>
      <c r="E65" s="1">
        <v>0</v>
      </c>
      <c r="F65" s="1">
        <v>0</v>
      </c>
      <c r="G65" s="2">
        <f t="shared" si="0"/>
        <v>9704.3686400000006</v>
      </c>
      <c r="H65" s="2">
        <f t="shared" si="1"/>
        <v>0.12000000000261934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27</v>
      </c>
      <c r="D78" s="1">
        <f>'PR-RAS'!E82</f>
        <v>5.56</v>
      </c>
      <c r="E78" s="1">
        <v>0</v>
      </c>
      <c r="F78" s="1">
        <v>0</v>
      </c>
      <c r="G78" s="2">
        <f t="shared" si="0"/>
        <v>2.9352399999999998</v>
      </c>
      <c r="H78" s="2">
        <f t="shared" si="1"/>
        <v>0.44000000000000039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27</v>
      </c>
      <c r="D79" s="1">
        <f>'PR-RAS'!E83</f>
        <v>5.56</v>
      </c>
      <c r="E79" s="1">
        <v>0</v>
      </c>
      <c r="F79" s="1">
        <v>0</v>
      </c>
      <c r="G79" s="2">
        <f t="shared" si="0"/>
        <v>2.97336</v>
      </c>
      <c r="H79" s="2">
        <f t="shared" si="1"/>
        <v>0.44000000000000039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27</v>
      </c>
      <c r="D81" s="1">
        <f>'PR-RAS'!E85</f>
        <v>5.56</v>
      </c>
      <c r="E81" s="1">
        <v>0</v>
      </c>
      <c r="F81" s="1">
        <v>0</v>
      </c>
      <c r="G81" s="2">
        <f t="shared" si="0"/>
        <v>3.0495999999999999</v>
      </c>
      <c r="H81" s="2">
        <f t="shared" si="1"/>
        <v>0.44000000000000039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802381</v>
      </c>
      <c r="D120" s="1">
        <f>'PR-RAS'!E124</f>
        <v>1270877.06</v>
      </c>
      <c r="E120" s="1">
        <v>0</v>
      </c>
      <c r="F120" s="1">
        <v>0</v>
      </c>
      <c r="G120" s="2">
        <f t="shared" si="0"/>
        <v>397952.07928000001</v>
      </c>
      <c r="H120" s="2">
        <f t="shared" si="1"/>
        <v>6.0000000055879354E-2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802381</v>
      </c>
      <c r="D121" s="1">
        <f>'PR-RAS'!E125</f>
        <v>1270877.06</v>
      </c>
      <c r="E121" s="1">
        <v>0</v>
      </c>
      <c r="F121" s="1">
        <v>0</v>
      </c>
      <c r="G121" s="2">
        <f t="shared" si="0"/>
        <v>401296.2144</v>
      </c>
      <c r="H121" s="2">
        <f t="shared" si="1"/>
        <v>6.0000000055879354E-2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802381</v>
      </c>
      <c r="D123" s="1">
        <f>'PR-RAS'!E127</f>
        <v>1270877.06</v>
      </c>
      <c r="E123" s="1">
        <v>0</v>
      </c>
      <c r="F123" s="1">
        <v>0</v>
      </c>
      <c r="G123" s="2">
        <f t="shared" si="0"/>
        <v>407984.48463999998</v>
      </c>
      <c r="H123" s="2">
        <f t="shared" si="1"/>
        <v>6.0000000055879354E-2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1904987</v>
      </c>
      <c r="D129" s="1">
        <f>'PR-RAS'!E133</f>
        <v>1904986.53</v>
      </c>
      <c r="E129" s="1">
        <v>0</v>
      </c>
      <c r="F129" s="1">
        <v>0</v>
      </c>
      <c r="G129" s="2">
        <f t="shared" si="0"/>
        <v>731514.88768000004</v>
      </c>
      <c r="H129" s="2">
        <f t="shared" si="1"/>
        <v>0.46999999997206032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1904987</v>
      </c>
      <c r="D130" s="1">
        <f>'PR-RAS'!E134</f>
        <v>1904986.53</v>
      </c>
      <c r="E130" s="1">
        <v>0</v>
      </c>
      <c r="F130" s="1">
        <v>0</v>
      </c>
      <c r="G130" s="2">
        <f t="shared" si="0"/>
        <v>737229.84774000011</v>
      </c>
      <c r="H130" s="2">
        <f t="shared" si="1"/>
        <v>0.46999999997206032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1904987</v>
      </c>
      <c r="D131" s="1">
        <f>'PR-RAS'!E135</f>
        <v>1904986.53</v>
      </c>
      <c r="E131" s="1">
        <v>0</v>
      </c>
      <c r="F131" s="1">
        <v>0</v>
      </c>
      <c r="G131" s="2">
        <f t="shared" si="0"/>
        <v>742944.80780000007</v>
      </c>
      <c r="H131" s="2">
        <f t="shared" si="1"/>
        <v>0.46999999997206032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20</v>
      </c>
      <c r="D135" s="1">
        <f>'PR-RAS'!E139</f>
        <v>6.56</v>
      </c>
      <c r="E135" s="1">
        <v>0</v>
      </c>
      <c r="F135" s="1">
        <v>0</v>
      </c>
      <c r="G135" s="2">
        <f t="shared" si="0"/>
        <v>4.4380800000000002</v>
      </c>
      <c r="H135" s="2">
        <f t="shared" si="1"/>
        <v>0.44000000000000039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20</v>
      </c>
      <c r="D146" s="1">
        <f>'PR-RAS'!E150</f>
        <v>6.56</v>
      </c>
      <c r="E146" s="1">
        <v>0</v>
      </c>
      <c r="F146" s="1">
        <v>0</v>
      </c>
      <c r="G146" s="2">
        <f t="shared" si="0"/>
        <v>4.8023999999999996</v>
      </c>
      <c r="H146" s="2">
        <f t="shared" si="1"/>
        <v>0.44000000000000039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2923080</v>
      </c>
      <c r="D147" s="1">
        <f>'PR-RAS'!E151</f>
        <v>3667328.41</v>
      </c>
      <c r="E147" s="1">
        <v>0</v>
      </c>
      <c r="F147" s="1">
        <v>0</v>
      </c>
      <c r="G147" s="2">
        <f t="shared" si="0"/>
        <v>1497629.5757199998</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2599542</v>
      </c>
      <c r="D148" s="1">
        <f>'PR-RAS'!E152</f>
        <v>2998760.98</v>
      </c>
      <c r="E148" s="1">
        <v>0</v>
      </c>
      <c r="F148" s="1">
        <v>0</v>
      </c>
      <c r="G148" s="2">
        <f t="shared" si="0"/>
        <v>1263768.40212</v>
      </c>
      <c r="H148" s="2">
        <f t="shared" si="1"/>
        <v>2.0000000018626451E-2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1766502</v>
      </c>
      <c r="D149" s="1">
        <f>'PR-RAS'!E153</f>
        <v>2009952.39</v>
      </c>
      <c r="E149" s="1">
        <v>0</v>
      </c>
      <c r="F149" s="1">
        <v>0</v>
      </c>
      <c r="G149" s="2">
        <f t="shared" si="0"/>
        <v>856388.20343999984</v>
      </c>
      <c r="H149" s="2">
        <f t="shared" si="1"/>
        <v>0.38999999989755452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1766502</v>
      </c>
      <c r="D150" s="1">
        <f>'PR-RAS'!E154</f>
        <v>2009952.39</v>
      </c>
      <c r="E150" s="1">
        <v>0</v>
      </c>
      <c r="F150" s="1">
        <v>0</v>
      </c>
      <c r="G150" s="2">
        <f t="shared" si="0"/>
        <v>862174.61021999991</v>
      </c>
      <c r="H150" s="2">
        <f t="shared" si="1"/>
        <v>0.38999999989755452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421060</v>
      </c>
      <c r="D154" s="1">
        <f>'PR-RAS'!E158</f>
        <v>504958.68</v>
      </c>
      <c r="E154" s="1">
        <v>0</v>
      </c>
      <c r="F154" s="1">
        <v>0</v>
      </c>
      <c r="G154" s="2">
        <f t="shared" si="0"/>
        <v>218939.53607999996</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411980</v>
      </c>
      <c r="D155" s="1">
        <f>'PR-RAS'!E159</f>
        <v>483849.91000000003</v>
      </c>
      <c r="E155" s="1">
        <v>0</v>
      </c>
      <c r="F155" s="1">
        <v>0</v>
      </c>
      <c r="G155" s="2">
        <f t="shared" si="0"/>
        <v>212470.69228000002</v>
      </c>
      <c r="H155" s="2">
        <f t="shared" si="1"/>
        <v>8.999999996740371E-2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135352</v>
      </c>
      <c r="D156" s="1">
        <f>'PR-RAS'!E160</f>
        <v>153761.60000000001</v>
      </c>
      <c r="E156" s="1">
        <v>0</v>
      </c>
      <c r="F156" s="1">
        <v>0</v>
      </c>
      <c r="G156" s="2">
        <f t="shared" si="0"/>
        <v>68645.656000000003</v>
      </c>
      <c r="H156" s="2">
        <f t="shared" si="1"/>
        <v>0.39999999999417923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276628</v>
      </c>
      <c r="D157" s="1">
        <f>'PR-RAS'!E161</f>
        <v>330088.31</v>
      </c>
      <c r="E157" s="1">
        <v>0</v>
      </c>
      <c r="F157" s="1">
        <v>0</v>
      </c>
      <c r="G157" s="2">
        <f t="shared" si="0"/>
        <v>146141.52072</v>
      </c>
      <c r="H157" s="2">
        <f t="shared" si="1"/>
        <v>0.30999999999767169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319696</v>
      </c>
      <c r="D159" s="1">
        <f>'PR-RAS'!E163</f>
        <v>663737.01</v>
      </c>
      <c r="E159" s="1">
        <v>0</v>
      </c>
      <c r="F159" s="1">
        <v>0</v>
      </c>
      <c r="G159" s="2">
        <f t="shared" si="0"/>
        <v>260252.86316000001</v>
      </c>
      <c r="H159" s="2">
        <f t="shared" si="1"/>
        <v>1.0000000009313226E-2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48106</v>
      </c>
      <c r="D160" s="1">
        <f>'PR-RAS'!E164</f>
        <v>45102.15</v>
      </c>
      <c r="E160" s="1">
        <v>0</v>
      </c>
      <c r="F160" s="1">
        <v>0</v>
      </c>
      <c r="G160" s="2">
        <f t="shared" si="0"/>
        <v>21991.3377</v>
      </c>
      <c r="H160" s="2">
        <f t="shared" si="1"/>
        <v>0.15000000000145519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26000</v>
      </c>
      <c r="D161" s="1">
        <f>'PR-RAS'!E165</f>
        <v>2100</v>
      </c>
      <c r="E161" s="1">
        <v>0</v>
      </c>
      <c r="F161" s="1">
        <v>0</v>
      </c>
      <c r="G161" s="2">
        <f t="shared" si="0"/>
        <v>4832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22106</v>
      </c>
      <c r="D162" s="1">
        <f>'PR-RAS'!E166</f>
        <v>43002.15</v>
      </c>
      <c r="E162" s="1">
        <v>0</v>
      </c>
      <c r="F162" s="1">
        <v>0</v>
      </c>
      <c r="G162" s="2">
        <f t="shared" si="0"/>
        <v>17405.758300000001</v>
      </c>
      <c r="H162" s="2">
        <f t="shared" si="1"/>
        <v>0.15000000000145519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105688</v>
      </c>
      <c r="D165" s="1">
        <f>'PR-RAS'!E169</f>
        <v>360406.43</v>
      </c>
      <c r="E165" s="1">
        <v>0</v>
      </c>
      <c r="F165" s="1">
        <v>0</v>
      </c>
      <c r="G165" s="2">
        <f t="shared" si="0"/>
        <v>135546.14104000002</v>
      </c>
      <c r="H165" s="2">
        <f t="shared" si="1"/>
        <v>0.42999999999301508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6663</v>
      </c>
      <c r="D166" s="1">
        <f>'PR-RAS'!E170</f>
        <v>65144.4</v>
      </c>
      <c r="E166" s="1">
        <v>0</v>
      </c>
      <c r="F166" s="1">
        <v>0</v>
      </c>
      <c r="G166" s="2">
        <f t="shared" si="0"/>
        <v>22597.046999999999</v>
      </c>
      <c r="H166" s="2">
        <f t="shared" si="1"/>
        <v>0.40000000000145519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64565</v>
      </c>
      <c r="D168" s="1">
        <f>'PR-RAS'!E172</f>
        <v>77537.98</v>
      </c>
      <c r="E168" s="1">
        <v>0</v>
      </c>
      <c r="F168" s="1">
        <v>0</v>
      </c>
      <c r="G168" s="2">
        <f t="shared" si="0"/>
        <v>36680.04032</v>
      </c>
      <c r="H168" s="2">
        <f t="shared" si="1"/>
        <v>2.0000000004074536E-2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14654</v>
      </c>
      <c r="D169" s="1">
        <f>'PR-RAS'!E173</f>
        <v>33771.360000000001</v>
      </c>
      <c r="E169" s="1">
        <v>0</v>
      </c>
      <c r="F169" s="1">
        <v>0</v>
      </c>
      <c r="G169" s="2">
        <f t="shared" si="0"/>
        <v>13809.048960000002</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19806</v>
      </c>
      <c r="D172" s="1">
        <f>'PR-RAS'!E176</f>
        <v>183952.69</v>
      </c>
      <c r="E172" s="1">
        <v>0</v>
      </c>
      <c r="F172" s="1">
        <v>0</v>
      </c>
      <c r="G172" s="2">
        <f t="shared" si="0"/>
        <v>66298.645980000001</v>
      </c>
      <c r="H172" s="2">
        <f t="shared" si="1"/>
        <v>0.30999999999767169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132419</v>
      </c>
      <c r="D173" s="1">
        <f>'PR-RAS'!E177</f>
        <v>213392.23</v>
      </c>
      <c r="E173" s="1">
        <v>0</v>
      </c>
      <c r="F173" s="1">
        <v>0</v>
      </c>
      <c r="G173" s="2">
        <f t="shared" si="0"/>
        <v>96182.995119999992</v>
      </c>
      <c r="H173" s="2">
        <f t="shared" si="1"/>
        <v>0.23000000001047738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5439</v>
      </c>
      <c r="D174" s="1">
        <f>'PR-RAS'!E178</f>
        <v>6056.38</v>
      </c>
      <c r="E174" s="1">
        <v>0</v>
      </c>
      <c r="F174" s="1">
        <v>0</v>
      </c>
      <c r="G174" s="2">
        <f t="shared" si="0"/>
        <v>3036.4544800000003</v>
      </c>
      <c r="H174" s="2">
        <f t="shared" si="1"/>
        <v>0.38000000000010914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84086</v>
      </c>
      <c r="D175" s="1">
        <f>'PR-RAS'!E179</f>
        <v>57524.57</v>
      </c>
      <c r="E175" s="1">
        <v>0</v>
      </c>
      <c r="F175" s="1">
        <v>0</v>
      </c>
      <c r="G175" s="2">
        <f t="shared" si="0"/>
        <v>34649.514360000001</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7015</v>
      </c>
      <c r="D176" s="1">
        <f>'PR-RAS'!E180</f>
        <v>3899.4</v>
      </c>
      <c r="E176" s="1">
        <v>0</v>
      </c>
      <c r="F176" s="1">
        <v>0</v>
      </c>
      <c r="G176" s="2">
        <f t="shared" si="0"/>
        <v>2592.4149999999995</v>
      </c>
      <c r="H176" s="2">
        <f t="shared" si="1"/>
        <v>0.40000000000009095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2960</v>
      </c>
      <c r="D177" s="1">
        <f>'PR-RAS'!E181</f>
        <v>2175.19</v>
      </c>
      <c r="E177" s="1">
        <v>0</v>
      </c>
      <c r="F177" s="1">
        <v>0</v>
      </c>
      <c r="G177" s="2">
        <f t="shared" si="0"/>
        <v>1286.62688</v>
      </c>
      <c r="H177" s="2">
        <f t="shared" si="1"/>
        <v>0.19000000000005457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2500</v>
      </c>
      <c r="D178" s="1">
        <f>'PR-RAS'!E182</f>
        <v>52000</v>
      </c>
      <c r="E178" s="1">
        <v>0</v>
      </c>
      <c r="F178" s="1">
        <v>0</v>
      </c>
      <c r="G178" s="2">
        <f t="shared" si="0"/>
        <v>18850.5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450</v>
      </c>
      <c r="D179" s="1">
        <f>'PR-RAS'!E183</f>
        <v>3355</v>
      </c>
      <c r="E179" s="1">
        <v>0</v>
      </c>
      <c r="F179" s="1">
        <v>0</v>
      </c>
      <c r="G179" s="2">
        <f t="shared" si="0"/>
        <v>1274.48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17986</v>
      </c>
      <c r="D180" s="1">
        <f>'PR-RAS'!E184</f>
        <v>65349.78</v>
      </c>
      <c r="E180" s="1">
        <v>0</v>
      </c>
      <c r="F180" s="1">
        <v>0</v>
      </c>
      <c r="G180" s="2">
        <f t="shared" si="0"/>
        <v>26614.715239999998</v>
      </c>
      <c r="H180" s="2">
        <f t="shared" si="1"/>
        <v>0.22000000000116415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5808</v>
      </c>
      <c r="D181" s="1">
        <f>'PR-RAS'!E185</f>
        <v>15740</v>
      </c>
      <c r="E181" s="1">
        <v>0</v>
      </c>
      <c r="F181" s="1">
        <v>0</v>
      </c>
      <c r="G181" s="2">
        <f t="shared" si="0"/>
        <v>6711.84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6175</v>
      </c>
      <c r="D182" s="1">
        <f>'PR-RAS'!E186</f>
        <v>7291.91</v>
      </c>
      <c r="E182" s="1">
        <v>0</v>
      </c>
      <c r="F182" s="1">
        <v>0</v>
      </c>
      <c r="G182" s="2">
        <f t="shared" si="0"/>
        <v>3757.3464199999999</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9675</v>
      </c>
      <c r="E183" s="1">
        <v>0</v>
      </c>
      <c r="F183" s="1">
        <v>0</v>
      </c>
      <c r="G183" s="2">
        <f t="shared" si="0"/>
        <v>3521.7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33483</v>
      </c>
      <c r="D184" s="1">
        <f>'PR-RAS'!E188</f>
        <v>35161.199999999997</v>
      </c>
      <c r="E184" s="1">
        <v>0</v>
      </c>
      <c r="F184" s="1">
        <v>0</v>
      </c>
      <c r="G184" s="2">
        <f t="shared" si="0"/>
        <v>18996.388199999998</v>
      </c>
      <c r="H184" s="2">
        <f t="shared" si="1"/>
        <v>0.19999999999708962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3150</v>
      </c>
      <c r="D185" s="1">
        <f>'PR-RAS'!E189</f>
        <v>3133.52</v>
      </c>
      <c r="E185" s="1">
        <v>0</v>
      </c>
      <c r="F185" s="1">
        <v>0</v>
      </c>
      <c r="G185" s="2">
        <f t="shared" si="0"/>
        <v>1732.7353600000001</v>
      </c>
      <c r="H185" s="2">
        <f t="shared" si="1"/>
        <v>0.48000000000001819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30204</v>
      </c>
      <c r="D186" s="1">
        <f>'PR-RAS'!E190</f>
        <v>31016.14</v>
      </c>
      <c r="E186" s="1">
        <v>0</v>
      </c>
      <c r="F186" s="1">
        <v>0</v>
      </c>
      <c r="G186" s="2">
        <f t="shared" si="0"/>
        <v>17063.711800000001</v>
      </c>
      <c r="H186" s="2">
        <f t="shared" si="1"/>
        <v>0.13999999999941792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572.16</v>
      </c>
      <c r="E187" s="1">
        <v>0</v>
      </c>
      <c r="F187" s="1">
        <v>0</v>
      </c>
      <c r="G187" s="2">
        <f t="shared" si="0"/>
        <v>212.84351999999998</v>
      </c>
      <c r="H187" s="2">
        <f t="shared" si="1"/>
        <v>0.15999999999996817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325</v>
      </c>
      <c r="E189" s="1">
        <v>0</v>
      </c>
      <c r="F189" s="1">
        <v>0</v>
      </c>
      <c r="G189" s="2">
        <f t="shared" si="0"/>
        <v>122.2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129</v>
      </c>
      <c r="D191" s="1">
        <f>'PR-RAS'!E195</f>
        <v>114.38</v>
      </c>
      <c r="E191" s="1">
        <v>0</v>
      </c>
      <c r="F191" s="1">
        <v>0</v>
      </c>
      <c r="G191" s="2">
        <f t="shared" si="0"/>
        <v>67.974400000000003</v>
      </c>
      <c r="H191" s="2">
        <f t="shared" si="1"/>
        <v>0.37999999999999545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3842</v>
      </c>
      <c r="D192" s="1">
        <f>'PR-RAS'!E196</f>
        <v>4830.42</v>
      </c>
      <c r="E192" s="1">
        <v>0</v>
      </c>
      <c r="F192" s="1">
        <v>0</v>
      </c>
      <c r="G192" s="2">
        <f t="shared" si="0"/>
        <v>2579.0424400000002</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3842</v>
      </c>
      <c r="D206" s="1">
        <f>'PR-RAS'!E210</f>
        <v>4830.42</v>
      </c>
      <c r="E206" s="1">
        <v>0</v>
      </c>
      <c r="F206" s="1">
        <v>0</v>
      </c>
      <c r="G206" s="2">
        <f t="shared" si="0"/>
        <v>2768.0821999999998</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3842</v>
      </c>
      <c r="D207" s="1">
        <f>'PR-RAS'!E211</f>
        <v>4830.42</v>
      </c>
      <c r="E207" s="1">
        <v>0</v>
      </c>
      <c r="F207" s="1">
        <v>0</v>
      </c>
      <c r="G207" s="2">
        <f t="shared" si="0"/>
        <v>2781.5850399999999</v>
      </c>
      <c r="H207" s="2">
        <f t="shared" si="1"/>
        <v>0.42000000000007276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2923080</v>
      </c>
      <c r="D285" s="1">
        <f>'PR-RAS'!E289</f>
        <v>3667328.41</v>
      </c>
      <c r="E285" s="1">
        <v>0</v>
      </c>
      <c r="F285" s="1">
        <v>0</v>
      </c>
      <c r="G285" s="2">
        <f t="shared" si="8"/>
        <v>2913197.2568799998</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180854</v>
      </c>
      <c r="D287" s="1">
        <f>'PR-RAS'!E291</f>
        <v>433042.81999999983</v>
      </c>
      <c r="E287" s="1">
        <v>0</v>
      </c>
      <c r="F287" s="1">
        <v>0</v>
      </c>
      <c r="G287" s="2">
        <f t="shared" si="8"/>
        <v>299424.73703999986</v>
      </c>
      <c r="H287" s="2">
        <f t="shared" si="9"/>
        <v>0.18000000016763806</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691523</v>
      </c>
      <c r="D288" s="1">
        <f>'PR-RAS'!E292</f>
        <v>667255</v>
      </c>
      <c r="E288" s="1">
        <v>0</v>
      </c>
      <c r="F288" s="1">
        <v>0</v>
      </c>
      <c r="G288" s="2">
        <f t="shared" si="8"/>
        <v>581471.4709999999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23241</v>
      </c>
      <c r="D290" s="1">
        <f>'PR-RAS'!E294</f>
        <v>328389.39</v>
      </c>
      <c r="E290" s="1">
        <v>0</v>
      </c>
      <c r="F290" s="1">
        <v>0</v>
      </c>
      <c r="G290" s="2">
        <f t="shared" si="8"/>
        <v>196525.71641999998</v>
      </c>
      <c r="H290" s="2">
        <f t="shared" si="9"/>
        <v>0.39000000001396984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23241</v>
      </c>
      <c r="D291" s="1">
        <f>'PR-RAS'!E295</f>
        <v>328389.39</v>
      </c>
      <c r="E291" s="1">
        <v>0</v>
      </c>
      <c r="F291" s="1">
        <v>0</v>
      </c>
      <c r="G291" s="2">
        <f t="shared" si="8"/>
        <v>197205.73619999998</v>
      </c>
      <c r="H291" s="2">
        <f t="shared" si="9"/>
        <v>0.39000000001396984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8813</v>
      </c>
      <c r="D345" s="1">
        <f>'PR-RAS'!E350</f>
        <v>125337</v>
      </c>
      <c r="E345" s="1">
        <v>0</v>
      </c>
      <c r="F345" s="1">
        <v>0</v>
      </c>
      <c r="G345" s="2">
        <f t="shared" si="8"/>
        <v>89263.527999999991</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8813</v>
      </c>
      <c r="D358" s="1">
        <f>'PR-RAS'!E363</f>
        <v>125337</v>
      </c>
      <c r="E358" s="1">
        <v>0</v>
      </c>
      <c r="F358" s="1">
        <v>0</v>
      </c>
      <c r="G358" s="2">
        <f t="shared" si="8"/>
        <v>92636.858999999997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8813</v>
      </c>
      <c r="D364" s="1">
        <f>'PR-RAS'!E369</f>
        <v>125337</v>
      </c>
      <c r="E364" s="1">
        <v>0</v>
      </c>
      <c r="F364" s="1">
        <v>0</v>
      </c>
      <c r="G364" s="2">
        <f t="shared" si="8"/>
        <v>94193.781000000003</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6938</v>
      </c>
      <c r="D365" s="1">
        <f>'PR-RAS'!E370</f>
        <v>0</v>
      </c>
      <c r="E365" s="1">
        <v>0</v>
      </c>
      <c r="F365" s="1">
        <v>0</v>
      </c>
      <c r="G365" s="2">
        <f t="shared" si="8"/>
        <v>2525.4319999999998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1875</v>
      </c>
      <c r="D366" s="1">
        <f>'PR-RAS'!E371</f>
        <v>0</v>
      </c>
      <c r="E366" s="1">
        <v>0</v>
      </c>
      <c r="F366" s="1">
        <v>0</v>
      </c>
      <c r="G366" s="2">
        <f t="shared" si="8"/>
        <v>684.375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115190</v>
      </c>
      <c r="E367" s="1">
        <v>0</v>
      </c>
      <c r="F367" s="1">
        <v>0</v>
      </c>
      <c r="G367" s="2">
        <f t="shared" si="8"/>
        <v>84319.08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10147</v>
      </c>
      <c r="E371" s="1">
        <v>0</v>
      </c>
      <c r="F371" s="1">
        <v>0</v>
      </c>
      <c r="G371" s="2">
        <f t="shared" si="8"/>
        <v>7508.78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8813</v>
      </c>
      <c r="D403" s="1">
        <f>'PR-RAS'!E408</f>
        <v>125337</v>
      </c>
      <c r="E403" s="1">
        <v>0</v>
      </c>
      <c r="F403" s="1">
        <v>0</v>
      </c>
      <c r="G403" s="2">
        <f t="shared" si="8"/>
        <v>104313.774</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2742226</v>
      </c>
      <c r="D407" s="1">
        <f>'PR-RAS'!E412</f>
        <v>3234285.5900000003</v>
      </c>
      <c r="E407" s="1">
        <v>0</v>
      </c>
      <c r="F407" s="1">
        <v>0</v>
      </c>
      <c r="G407" s="2">
        <f t="shared" si="8"/>
        <v>3739583.6550799999</v>
      </c>
      <c r="H407" s="2">
        <f t="shared" si="9"/>
        <v>0.40999999968335032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2931893</v>
      </c>
      <c r="D408" s="1">
        <f>'PR-RAS'!E413</f>
        <v>3792665.41</v>
      </c>
      <c r="E408" s="1">
        <v>0</v>
      </c>
      <c r="F408" s="1">
        <v>0</v>
      </c>
      <c r="G408" s="2">
        <f t="shared" si="8"/>
        <v>4280510.0947399996</v>
      </c>
      <c r="H408" s="2">
        <f t="shared" si="9"/>
        <v>0.41000000014901161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189667</v>
      </c>
      <c r="D410" s="1">
        <f>'PR-RAS'!E415</f>
        <v>558379.81999999983</v>
      </c>
      <c r="E410" s="1">
        <v>0</v>
      </c>
      <c r="F410" s="1">
        <v>0</v>
      </c>
      <c r="G410" s="2">
        <f t="shared" si="8"/>
        <v>534328.49575999985</v>
      </c>
      <c r="H410" s="2">
        <f t="shared" si="9"/>
        <v>0.18000000016763806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691523</v>
      </c>
      <c r="D411" s="1">
        <f>'PR-RAS'!E416</f>
        <v>667255</v>
      </c>
      <c r="E411" s="1">
        <v>0</v>
      </c>
      <c r="F411" s="1">
        <v>0</v>
      </c>
      <c r="G411" s="2">
        <f t="shared" si="8"/>
        <v>830673.52999999991</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23241</v>
      </c>
      <c r="D413" s="1">
        <f>'PR-RAS'!E418</f>
        <v>328389.39</v>
      </c>
      <c r="E413" s="1">
        <v>0</v>
      </c>
      <c r="F413" s="1">
        <v>0</v>
      </c>
      <c r="G413" s="2">
        <f t="shared" si="8"/>
        <v>280168.14935999998</v>
      </c>
      <c r="H413" s="2">
        <f t="shared" si="9"/>
        <v>0.39000000001396984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2742226</v>
      </c>
      <c r="D633" s="1">
        <f>'PR-RAS'!E639</f>
        <v>3234285.5900000003</v>
      </c>
      <c r="E633" s="1">
        <v>0</v>
      </c>
      <c r="F633" s="1">
        <v>0</v>
      </c>
      <c r="G633" s="2">
        <f t="shared" si="10"/>
        <v>5821223.81776</v>
      </c>
      <c r="H633" s="2">
        <f t="shared" si="11"/>
        <v>0.40999999968335032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2931893</v>
      </c>
      <c r="D634" s="1">
        <f>'PR-RAS'!E640</f>
        <v>3792665.41</v>
      </c>
      <c r="E634" s="1">
        <v>0</v>
      </c>
      <c r="F634" s="1">
        <v>0</v>
      </c>
      <c r="G634" s="2">
        <f t="shared" si="10"/>
        <v>6657402.6780599998</v>
      </c>
      <c r="H634" s="2">
        <f t="shared" si="11"/>
        <v>0.41000000014901161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189667</v>
      </c>
      <c r="D636" s="1">
        <f>'PR-RAS'!E642</f>
        <v>558379.81999999983</v>
      </c>
      <c r="E636" s="1">
        <v>0</v>
      </c>
      <c r="F636" s="1">
        <v>0</v>
      </c>
      <c r="G636" s="2">
        <f t="shared" si="10"/>
        <v>829580.91639999975</v>
      </c>
      <c r="H636" s="2">
        <f t="shared" si="11"/>
        <v>0.18000000016763806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691523</v>
      </c>
      <c r="D637" s="1">
        <f>'PR-RAS'!E643</f>
        <v>667255</v>
      </c>
      <c r="E637" s="1">
        <v>0</v>
      </c>
      <c r="F637" s="1">
        <v>0</v>
      </c>
      <c r="G637" s="2">
        <f t="shared" si="10"/>
        <v>1288556.9880000001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501856</v>
      </c>
      <c r="D639" s="1">
        <f>'PR-RAS'!E645</f>
        <v>108875.18000000017</v>
      </c>
      <c r="E639" s="1">
        <v>0</v>
      </c>
      <c r="F639" s="1">
        <v>0</v>
      </c>
      <c r="G639" s="2">
        <f t="shared" si="10"/>
        <v>459108.85768000025</v>
      </c>
      <c r="H639" s="2">
        <f t="shared" si="11"/>
        <v>0.18000000016763806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667527</v>
      </c>
      <c r="D642" s="1">
        <f>'PR-RAS'!E649</f>
        <v>702543.79</v>
      </c>
      <c r="E642" s="1">
        <v>0</v>
      </c>
      <c r="F642" s="1">
        <v>0</v>
      </c>
      <c r="G642" s="2">
        <f t="shared" si="10"/>
        <v>1328545.9457800002</v>
      </c>
      <c r="H642" s="2">
        <f t="shared" si="11"/>
        <v>0.2099999999627471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3014940</v>
      </c>
      <c r="D643" s="1">
        <f>'PR-RAS'!E650</f>
        <v>3532472.46</v>
      </c>
      <c r="E643" s="1">
        <v>0</v>
      </c>
      <c r="F643" s="1">
        <v>0</v>
      </c>
      <c r="G643" s="2">
        <f t="shared" si="10"/>
        <v>6471286.11864</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3119795</v>
      </c>
      <c r="D644" s="1">
        <f>'PR-RAS'!E651</f>
        <v>3690507.17</v>
      </c>
      <c r="E644" s="1">
        <v>0</v>
      </c>
      <c r="F644" s="1">
        <v>0</v>
      </c>
      <c r="G644" s="2">
        <f t="shared" si="10"/>
        <v>6752020.4056200003</v>
      </c>
      <c r="H644" s="2">
        <f t="shared" si="11"/>
        <v>0.16999999992549419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562672</v>
      </c>
      <c r="D645" s="1">
        <f>'PR-RAS'!E652</f>
        <v>544509.08000000007</v>
      </c>
      <c r="E645" s="1">
        <v>0</v>
      </c>
      <c r="F645" s="1">
        <v>0</v>
      </c>
      <c r="G645" s="2">
        <f t="shared" si="10"/>
        <v>1063688.4630400001</v>
      </c>
      <c r="H645" s="2">
        <f t="shared" si="11"/>
        <v>8.0000000074505806E-2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21</v>
      </c>
      <c r="D647" s="1">
        <f>'PR-RAS'!E654</f>
        <v>23</v>
      </c>
      <c r="E647" s="1">
        <v>0</v>
      </c>
      <c r="F647" s="1">
        <v>0</v>
      </c>
      <c r="G647" s="2">
        <f t="shared" si="10"/>
        <v>43.282000000000004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21</v>
      </c>
      <c r="D649" s="1">
        <f>'PR-RAS'!E656</f>
        <v>23</v>
      </c>
      <c r="E649" s="1">
        <v>0</v>
      </c>
      <c r="F649" s="1">
        <v>0</v>
      </c>
      <c r="G649" s="2">
        <f t="shared" si="10"/>
        <v>43.416000000000004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296</v>
      </c>
      <c r="D668" s="1">
        <f>'PR-RAS'!E675</f>
        <v>0</v>
      </c>
      <c r="E668" s="1">
        <v>0</v>
      </c>
      <c r="F668" s="1">
        <v>0</v>
      </c>
      <c r="G668" s="2">
        <f t="shared" si="10"/>
        <v>197.43200000000002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34515</v>
      </c>
      <c r="D669" s="1">
        <f>'PR-RAS'!E676</f>
        <v>58409.88</v>
      </c>
      <c r="E669" s="1">
        <v>0</v>
      </c>
      <c r="F669" s="1">
        <v>0</v>
      </c>
      <c r="G669" s="2">
        <f t="shared" si="10"/>
        <v>101091.61968000002</v>
      </c>
      <c r="H669" s="2">
        <f t="shared" si="11"/>
        <v>0.12000000000261934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379585</v>
      </c>
      <c r="D709" s="1">
        <f>'PR-RAS'!E716</f>
        <v>437909.82</v>
      </c>
      <c r="E709" s="1">
        <v>0</v>
      </c>
      <c r="F709" s="1">
        <v>0</v>
      </c>
      <c r="G709" s="2">
        <f t="shared" si="10"/>
        <v>888826.48512000008</v>
      </c>
      <c r="H709" s="2">
        <f t="shared" si="11"/>
        <v>0.17999999999301508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3326</v>
      </c>
      <c r="E710" s="1">
        <v>0</v>
      </c>
      <c r="F710" s="1">
        <v>0</v>
      </c>
      <c r="G710" s="2">
        <f t="shared" si="10"/>
        <v>4716.268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22106</v>
      </c>
      <c r="D711" s="1">
        <f>'PR-RAS'!E718</f>
        <v>43002.15</v>
      </c>
      <c r="E711" s="1">
        <v>0</v>
      </c>
      <c r="F711" s="1">
        <v>0</v>
      </c>
      <c r="G711" s="2">
        <f t="shared" si="10"/>
        <v>76758.312999999995</v>
      </c>
      <c r="H711" s="2">
        <f t="shared" si="11"/>
        <v>0.15000000000145519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500</v>
      </c>
      <c r="D712" s="1">
        <f>'PR-RAS'!E719</f>
        <v>0</v>
      </c>
      <c r="E712" s="1">
        <v>0</v>
      </c>
      <c r="F712" s="1">
        <v>0</v>
      </c>
      <c r="G712" s="2">
        <f t="shared" si="10"/>
        <v>355.5</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450</v>
      </c>
      <c r="D713" s="1">
        <f>'PR-RAS'!E720</f>
        <v>3355</v>
      </c>
      <c r="E713" s="1">
        <v>0</v>
      </c>
      <c r="F713" s="1">
        <v>0</v>
      </c>
      <c r="G713" s="2">
        <f t="shared" si="10"/>
        <v>5097.92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2986</v>
      </c>
      <c r="D715" s="1">
        <f>'PR-RAS'!E722</f>
        <v>65349.78</v>
      </c>
      <c r="E715" s="1">
        <v>0</v>
      </c>
      <c r="F715" s="1">
        <v>0</v>
      </c>
      <c r="G715" s="2">
        <f t="shared" si="10"/>
        <v>95451.489839999995</v>
      </c>
      <c r="H715" s="2">
        <f t="shared" si="11"/>
        <v>0.22000000000116415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3150</v>
      </c>
      <c r="D718" s="1">
        <f>'PR-RAS'!E725</f>
        <v>3133.52</v>
      </c>
      <c r="E718" s="1">
        <v>0</v>
      </c>
      <c r="F718" s="1">
        <v>0</v>
      </c>
      <c r="G718" s="2">
        <f t="shared" si="10"/>
        <v>6752.0176799999999</v>
      </c>
      <c r="H718" s="2">
        <f t="shared" si="11"/>
        <v>0.48000000000001819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102251</v>
      </c>
      <c r="D1480" s="6"/>
      <c r="E1480" s="6">
        <v>0</v>
      </c>
      <c r="F1480" s="6">
        <v>0</v>
      </c>
      <c r="G1480" s="7">
        <f t="shared" ref="G1480:G1580" si="34">B1480/1000*C1480</f>
        <v>102.251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4196594.8000000007</v>
      </c>
      <c r="D1481" s="1">
        <v>0</v>
      </c>
      <c r="E1481" s="1">
        <v>0</v>
      </c>
      <c r="F1481" s="1">
        <v>0</v>
      </c>
      <c r="G1481" s="2">
        <f t="shared" si="34"/>
        <v>8393.1896000000015</v>
      </c>
      <c r="H1481" s="2">
        <f t="shared" si="35"/>
        <v>0.19999999925494194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4071257.8000000003</v>
      </c>
      <c r="D1483" s="1">
        <v>0</v>
      </c>
      <c r="E1483" s="1">
        <v>0</v>
      </c>
      <c r="F1483" s="1">
        <v>0</v>
      </c>
      <c r="G1483" s="2">
        <f t="shared" si="34"/>
        <v>16285.031200000001</v>
      </c>
      <c r="H1483" s="2">
        <f t="shared" si="35"/>
        <v>0.19999999972060323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3046231.88</v>
      </c>
      <c r="D1484" s="1">
        <v>0</v>
      </c>
      <c r="E1484" s="1">
        <v>0</v>
      </c>
      <c r="F1484" s="1">
        <v>0</v>
      </c>
      <c r="G1484" s="2">
        <f t="shared" si="34"/>
        <v>15231.1594</v>
      </c>
      <c r="H1484" s="2">
        <f t="shared" si="35"/>
        <v>0.12000000011175871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646346.99</v>
      </c>
      <c r="D1485" s="1">
        <v>0</v>
      </c>
      <c r="E1485" s="1">
        <v>0</v>
      </c>
      <c r="F1485" s="1">
        <v>0</v>
      </c>
      <c r="G1485" s="2">
        <f t="shared" si="34"/>
        <v>3878.08194</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378678.93</v>
      </c>
      <c r="D1491" s="1">
        <v>0</v>
      </c>
      <c r="E1491" s="1">
        <v>0</v>
      </c>
      <c r="F1491" s="1">
        <v>0</v>
      </c>
      <c r="G1491" s="2">
        <f t="shared" si="34"/>
        <v>4544.1471600000004</v>
      </c>
      <c r="H1491" s="2">
        <f t="shared" si="35"/>
        <v>7.0000000006984919E-2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125337</v>
      </c>
      <c r="D1492" s="1">
        <v>0</v>
      </c>
      <c r="E1492" s="1">
        <v>0</v>
      </c>
      <c r="F1492" s="1">
        <v>0</v>
      </c>
      <c r="G1492" s="2">
        <f t="shared" si="34"/>
        <v>1629.3809999999999</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3752778.3099999996</v>
      </c>
      <c r="D1499" s="1">
        <v>0</v>
      </c>
      <c r="E1499" s="1">
        <v>0</v>
      </c>
      <c r="F1499" s="1">
        <v>0</v>
      </c>
      <c r="G1499" s="2">
        <f t="shared" si="34"/>
        <v>75055.566199999987</v>
      </c>
      <c r="H1499" s="2">
        <f t="shared" si="35"/>
        <v>0.30999999959021807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3748863.3099999996</v>
      </c>
      <c r="D1501" s="1">
        <v>0</v>
      </c>
      <c r="E1501" s="1">
        <v>0</v>
      </c>
      <c r="F1501" s="1">
        <v>0</v>
      </c>
      <c r="G1501" s="2">
        <f t="shared" si="34"/>
        <v>82474.992819999985</v>
      </c>
      <c r="H1501" s="2">
        <f t="shared" si="35"/>
        <v>0.30999999959021807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3078315.27</v>
      </c>
      <c r="D1502" s="1">
        <v>0</v>
      </c>
      <c r="E1502" s="1">
        <v>0</v>
      </c>
      <c r="F1502" s="1">
        <v>0</v>
      </c>
      <c r="G1502" s="2">
        <f t="shared" si="34"/>
        <v>70801.251210000002</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431775.24</v>
      </c>
      <c r="D1503" s="1">
        <v>0</v>
      </c>
      <c r="E1503" s="1">
        <v>0</v>
      </c>
      <c r="F1503" s="1">
        <v>0</v>
      </c>
      <c r="G1503" s="2">
        <f t="shared" si="34"/>
        <v>10362.60576</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238772.8</v>
      </c>
      <c r="D1509" s="1">
        <v>0</v>
      </c>
      <c r="E1509" s="1">
        <v>0</v>
      </c>
      <c r="F1509" s="1">
        <v>0</v>
      </c>
      <c r="G1509" s="2">
        <f t="shared" si="34"/>
        <v>7163.1839999999993</v>
      </c>
      <c r="H1509" s="2">
        <f t="shared" si="35"/>
        <v>0.20000000001164153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3915</v>
      </c>
      <c r="D1510" s="1">
        <v>0</v>
      </c>
      <c r="E1510" s="1">
        <v>0</v>
      </c>
      <c r="F1510" s="1">
        <v>0</v>
      </c>
      <c r="G1510" s="2">
        <f t="shared" si="34"/>
        <v>121.36499999999999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546067.49000000115</v>
      </c>
      <c r="D1517" s="1">
        <v>0</v>
      </c>
      <c r="E1517" s="1">
        <v>0</v>
      </c>
      <c r="F1517" s="1">
        <v>0</v>
      </c>
      <c r="G1517" s="2">
        <f t="shared" si="34"/>
        <v>20750.564620000045</v>
      </c>
      <c r="H1517" s="2">
        <f t="shared" si="35"/>
        <v>0.49000000115483999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348971.5</v>
      </c>
      <c r="D1518" s="1">
        <v>0</v>
      </c>
      <c r="E1518" s="1">
        <v>0</v>
      </c>
      <c r="F1518" s="1">
        <v>0</v>
      </c>
      <c r="G1518" s="2">
        <f t="shared" si="34"/>
        <v>13609.888499999999</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227549.5</v>
      </c>
      <c r="D1524" s="1">
        <v>0</v>
      </c>
      <c r="E1524" s="1">
        <v>0</v>
      </c>
      <c r="F1524" s="1">
        <v>0</v>
      </c>
      <c r="G1524" s="2">
        <f t="shared" si="34"/>
        <v>10239.727499999999</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227549.5</v>
      </c>
      <c r="D1530" s="1">
        <v>0</v>
      </c>
      <c r="E1530" s="1">
        <v>0</v>
      </c>
      <c r="F1530" s="1">
        <v>0</v>
      </c>
      <c r="G1530" s="2">
        <f t="shared" si="34"/>
        <v>11605.0245</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227549.5</v>
      </c>
      <c r="D1532" s="1">
        <v>0</v>
      </c>
      <c r="E1532" s="1">
        <v>0</v>
      </c>
      <c r="F1532" s="1">
        <v>0</v>
      </c>
      <c r="G1532" s="2">
        <f t="shared" si="34"/>
        <v>12060.1235</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121422</v>
      </c>
      <c r="D1565" s="1">
        <v>0</v>
      </c>
      <c r="E1565" s="1">
        <v>0</v>
      </c>
      <c r="F1565" s="1">
        <v>0</v>
      </c>
      <c r="G1565" s="2">
        <f t="shared" si="34"/>
        <v>10442.291999999999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121422</v>
      </c>
      <c r="D1567" s="1">
        <v>0</v>
      </c>
      <c r="E1567" s="1">
        <v>0</v>
      </c>
      <c r="F1567" s="1">
        <v>0</v>
      </c>
      <c r="G1567" s="2">
        <f t="shared" si="34"/>
        <v>10685.135999999999</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197095.99</v>
      </c>
      <c r="D1576" s="1">
        <v>0</v>
      </c>
      <c r="E1576" s="1">
        <v>0</v>
      </c>
      <c r="F1576" s="1">
        <v>0</v>
      </c>
      <c r="G1576" s="2">
        <f t="shared" si="34"/>
        <v>19118.311030000001</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197095.99</v>
      </c>
      <c r="D1578" s="1">
        <v>0</v>
      </c>
      <c r="E1578" s="1">
        <v>0</v>
      </c>
      <c r="F1578" s="1">
        <v>0</v>
      </c>
      <c r="G1578" s="2">
        <f t="shared" si="34"/>
        <v>19512.50301</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0" t="s">
        <v>3298</v>
      </c>
      <c r="B1" s="380"/>
      <c r="C1" s="380"/>
    </row>
    <row r="2" spans="1:17" ht="33" customHeight="1" x14ac:dyDescent="0.25">
      <c r="A2" s="381" t="s">
        <v>3299</v>
      </c>
      <c r="B2" s="382"/>
      <c r="C2" s="379"/>
      <c r="D2" s="4"/>
      <c r="E2" s="4"/>
      <c r="F2" s="4"/>
      <c r="G2" s="4"/>
      <c r="H2" s="4"/>
      <c r="I2" s="4"/>
      <c r="J2" s="4"/>
      <c r="K2" s="4"/>
      <c r="L2" s="4"/>
      <c r="M2" s="4"/>
      <c r="N2" s="4"/>
      <c r="O2" s="4"/>
      <c r="P2" s="4"/>
      <c r="Q2" s="4"/>
    </row>
    <row r="3" spans="1:17" ht="18.75" customHeight="1" x14ac:dyDescent="0.25">
      <c r="A3" s="42" t="s">
        <v>3300</v>
      </c>
      <c r="B3" s="383" t="s">
        <v>3301</v>
      </c>
      <c r="C3" s="379"/>
      <c r="D3" s="4"/>
      <c r="E3" s="4"/>
      <c r="F3" s="4"/>
      <c r="G3" s="4"/>
      <c r="H3" s="4"/>
      <c r="I3" s="4"/>
      <c r="J3" s="4"/>
      <c r="K3" s="4"/>
      <c r="L3" s="4"/>
      <c r="M3" s="4"/>
      <c r="N3" s="4"/>
      <c r="O3" s="4"/>
      <c r="P3" s="4"/>
      <c r="Q3" s="4"/>
    </row>
    <row r="4" spans="1:17" ht="37.5" hidden="1" customHeight="1" x14ac:dyDescent="0.25">
      <c r="A4" s="43" t="s">
        <v>3302</v>
      </c>
      <c r="B4" s="378" t="s">
        <v>3303</v>
      </c>
      <c r="C4" s="379"/>
      <c r="D4" s="4"/>
      <c r="E4" s="4"/>
      <c r="F4" s="4"/>
      <c r="G4" s="4"/>
      <c r="H4" s="4"/>
      <c r="I4" s="4"/>
      <c r="J4" s="4"/>
      <c r="K4" s="4"/>
      <c r="L4" s="4"/>
      <c r="M4" s="4"/>
      <c r="N4" s="4"/>
      <c r="O4" s="4"/>
      <c r="P4" s="4"/>
      <c r="Q4" s="4"/>
    </row>
    <row r="5" spans="1:17" ht="48" hidden="1" customHeight="1" x14ac:dyDescent="0.25">
      <c r="A5" s="43" t="s">
        <v>3302</v>
      </c>
      <c r="B5" s="378" t="s">
        <v>3304</v>
      </c>
      <c r="C5" s="379"/>
      <c r="D5" s="4"/>
      <c r="E5" s="4"/>
      <c r="F5" s="4"/>
      <c r="G5" s="4"/>
      <c r="H5" s="4"/>
      <c r="I5" s="4"/>
      <c r="J5" s="4"/>
      <c r="K5" s="4"/>
      <c r="L5" s="4"/>
      <c r="M5" s="4"/>
      <c r="N5" s="4"/>
      <c r="O5" s="4"/>
      <c r="P5" s="4"/>
      <c r="Q5" s="4"/>
    </row>
    <row r="6" spans="1:17" ht="59.25" hidden="1" customHeight="1" x14ac:dyDescent="0.25">
      <c r="A6" s="43" t="s">
        <v>3302</v>
      </c>
      <c r="B6" s="378" t="s">
        <v>3305</v>
      </c>
      <c r="C6" s="379"/>
      <c r="D6" s="4"/>
      <c r="E6" s="4"/>
      <c r="F6" s="4"/>
      <c r="G6" s="4"/>
      <c r="H6" s="4"/>
      <c r="I6" s="4"/>
      <c r="J6" s="4"/>
      <c r="K6" s="4"/>
      <c r="L6" s="4"/>
      <c r="M6" s="4"/>
      <c r="N6" s="4"/>
      <c r="O6" s="4"/>
      <c r="P6" s="4"/>
      <c r="Q6" s="4"/>
    </row>
    <row r="7" spans="1:17" ht="48" hidden="1" customHeight="1" x14ac:dyDescent="0.25">
      <c r="A7" s="43" t="s">
        <v>3306</v>
      </c>
      <c r="B7" s="378" t="s">
        <v>3307</v>
      </c>
      <c r="C7" s="379"/>
      <c r="D7" s="4"/>
      <c r="E7" s="4"/>
      <c r="F7" s="4"/>
      <c r="G7" s="4"/>
      <c r="H7" s="4"/>
      <c r="I7" s="4"/>
      <c r="J7" s="4"/>
      <c r="K7" s="4"/>
      <c r="L7" s="4"/>
      <c r="M7" s="4"/>
      <c r="N7" s="4"/>
      <c r="O7" s="4"/>
      <c r="P7" s="4"/>
      <c r="Q7" s="4"/>
    </row>
    <row r="8" spans="1:17" ht="41.25" hidden="1" customHeight="1" x14ac:dyDescent="0.25">
      <c r="A8" s="43" t="s">
        <v>3308</v>
      </c>
      <c r="B8" s="378" t="s">
        <v>3309</v>
      </c>
      <c r="C8" s="379"/>
      <c r="D8" s="4"/>
      <c r="E8" s="4"/>
      <c r="F8" s="4"/>
      <c r="G8" s="4"/>
      <c r="H8" s="4"/>
      <c r="I8" s="4"/>
      <c r="J8" s="4"/>
      <c r="K8" s="4"/>
      <c r="L8" s="4"/>
      <c r="M8" s="4"/>
      <c r="N8" s="4"/>
      <c r="O8" s="4"/>
      <c r="P8" s="4"/>
      <c r="Q8" s="4"/>
    </row>
    <row r="9" spans="1:17" ht="59.25" hidden="1" customHeight="1" x14ac:dyDescent="0.25">
      <c r="A9" s="43" t="s">
        <v>3310</v>
      </c>
      <c r="B9" s="378" t="s">
        <v>3311</v>
      </c>
      <c r="C9" s="379"/>
      <c r="D9" s="4"/>
      <c r="E9" s="4"/>
      <c r="F9" s="4"/>
      <c r="G9" s="4"/>
      <c r="H9" s="4"/>
      <c r="I9" s="4"/>
      <c r="J9" s="4"/>
      <c r="K9" s="4"/>
      <c r="L9" s="4"/>
      <c r="M9" s="4"/>
      <c r="N9" s="4"/>
      <c r="O9" s="4"/>
      <c r="P9" s="4"/>
      <c r="Q9" s="4"/>
    </row>
    <row r="10" spans="1:17" ht="61.5" hidden="1" customHeight="1" x14ac:dyDescent="0.25">
      <c r="A10" s="43" t="s">
        <v>3310</v>
      </c>
      <c r="B10" s="378" t="s">
        <v>3312</v>
      </c>
      <c r="C10" s="379"/>
      <c r="D10" s="4"/>
      <c r="E10" s="4"/>
      <c r="F10" s="4"/>
      <c r="G10" s="4"/>
      <c r="H10" s="4"/>
      <c r="I10" s="4"/>
      <c r="J10" s="4"/>
      <c r="K10" s="4"/>
      <c r="L10" s="4"/>
      <c r="M10" s="4"/>
      <c r="N10" s="4"/>
      <c r="O10" s="4"/>
      <c r="P10" s="4"/>
      <c r="Q10" s="4"/>
    </row>
    <row r="11" spans="1:17" ht="43.5" hidden="1" customHeight="1" x14ac:dyDescent="0.25">
      <c r="A11" s="43" t="s">
        <v>3310</v>
      </c>
      <c r="B11" s="378" t="s">
        <v>3313</v>
      </c>
      <c r="C11" s="379"/>
      <c r="D11" s="4"/>
      <c r="E11" s="4"/>
      <c r="F11" s="4"/>
      <c r="G11" s="4"/>
      <c r="H11" s="4"/>
      <c r="I11" s="4"/>
      <c r="J11" s="4"/>
      <c r="K11" s="4"/>
      <c r="L11" s="4"/>
      <c r="M11" s="4"/>
      <c r="N11" s="4"/>
      <c r="O11" s="4"/>
      <c r="P11" s="4"/>
      <c r="Q11" s="4"/>
    </row>
    <row r="12" spans="1:17" ht="27.75" hidden="1" customHeight="1" x14ac:dyDescent="0.25">
      <c r="A12" s="43" t="s">
        <v>3314</v>
      </c>
      <c r="B12" s="378" t="s">
        <v>3315</v>
      </c>
      <c r="C12" s="379"/>
      <c r="D12" s="4"/>
      <c r="E12" s="4"/>
      <c r="F12" s="4"/>
      <c r="G12" s="4"/>
      <c r="H12" s="4"/>
      <c r="I12" s="4"/>
      <c r="J12" s="4"/>
      <c r="K12" s="4"/>
      <c r="L12" s="4"/>
      <c r="M12" s="4"/>
      <c r="N12" s="4"/>
      <c r="O12" s="4"/>
      <c r="P12" s="4"/>
      <c r="Q12" s="4"/>
    </row>
    <row r="13" spans="1:17" ht="27.75" hidden="1" customHeight="1" x14ac:dyDescent="0.25">
      <c r="A13" s="43" t="s">
        <v>3316</v>
      </c>
      <c r="B13" s="378" t="s">
        <v>3317</v>
      </c>
      <c r="C13" s="379"/>
      <c r="D13" s="4"/>
      <c r="E13" s="4"/>
      <c r="F13" s="4"/>
      <c r="G13" s="4"/>
      <c r="H13" s="4"/>
      <c r="I13" s="4"/>
      <c r="J13" s="4"/>
      <c r="K13" s="4"/>
      <c r="L13" s="4"/>
      <c r="M13" s="4"/>
      <c r="N13" s="4"/>
      <c r="O13" s="4"/>
      <c r="P13" s="4"/>
      <c r="Q13" s="4"/>
    </row>
    <row r="14" spans="1:17" ht="45.75" hidden="1" customHeight="1" x14ac:dyDescent="0.25">
      <c r="A14" s="43" t="s">
        <v>3318</v>
      </c>
      <c r="B14" s="378" t="s">
        <v>3319</v>
      </c>
      <c r="C14" s="379"/>
      <c r="D14" s="4"/>
      <c r="E14" s="4"/>
      <c r="F14" s="4"/>
      <c r="G14" s="4"/>
      <c r="H14" s="4"/>
      <c r="I14" s="4"/>
      <c r="J14" s="4"/>
      <c r="K14" s="4"/>
      <c r="L14" s="4"/>
      <c r="M14" s="4"/>
      <c r="N14" s="4"/>
      <c r="O14" s="4"/>
      <c r="P14" s="4"/>
      <c r="Q14" s="4"/>
    </row>
    <row r="15" spans="1:17" ht="45.75" hidden="1" customHeight="1" x14ac:dyDescent="0.25">
      <c r="A15" s="43" t="s">
        <v>3320</v>
      </c>
      <c r="B15" s="378" t="s">
        <v>3321</v>
      </c>
      <c r="C15" s="379"/>
      <c r="D15" s="4"/>
      <c r="E15" s="4"/>
      <c r="F15" s="4"/>
      <c r="G15" s="4"/>
      <c r="H15" s="4"/>
      <c r="I15" s="4"/>
      <c r="J15" s="4"/>
      <c r="K15" s="4"/>
      <c r="L15" s="4"/>
      <c r="M15" s="4"/>
      <c r="N15" s="4"/>
      <c r="O15" s="4"/>
      <c r="P15" s="4"/>
      <c r="Q15" s="4"/>
    </row>
    <row r="16" spans="1:17" ht="51" hidden="1" customHeight="1" x14ac:dyDescent="0.25">
      <c r="A16" s="43" t="s">
        <v>3322</v>
      </c>
      <c r="B16" s="378" t="s">
        <v>3323</v>
      </c>
      <c r="C16" s="379"/>
      <c r="D16" s="4"/>
      <c r="E16" s="4"/>
      <c r="F16" s="4"/>
      <c r="G16" s="4"/>
      <c r="H16" s="4"/>
      <c r="I16" s="4"/>
      <c r="J16" s="4"/>
      <c r="K16" s="4"/>
      <c r="L16" s="4"/>
      <c r="M16" s="4"/>
      <c r="N16" s="4"/>
      <c r="O16" s="4"/>
      <c r="P16" s="4"/>
      <c r="Q16" s="4"/>
    </row>
    <row r="17" spans="1:17" ht="27.75" hidden="1" customHeight="1" x14ac:dyDescent="0.25">
      <c r="A17" s="43" t="s">
        <v>3324</v>
      </c>
      <c r="B17" s="378" t="s">
        <v>3325</v>
      </c>
      <c r="C17" s="379"/>
      <c r="D17" s="4"/>
      <c r="E17" s="4"/>
      <c r="F17" s="4"/>
      <c r="G17" s="4"/>
      <c r="H17" s="4"/>
      <c r="I17" s="4"/>
      <c r="J17" s="4"/>
      <c r="K17" s="4"/>
      <c r="L17" s="4"/>
      <c r="M17" s="4"/>
      <c r="N17" s="4"/>
      <c r="O17" s="4"/>
      <c r="P17" s="4"/>
      <c r="Q17" s="4"/>
    </row>
    <row r="18" spans="1:17" ht="27.75" hidden="1" customHeight="1" x14ac:dyDescent="0.25">
      <c r="A18" s="43" t="s">
        <v>3326</v>
      </c>
      <c r="B18" s="378" t="s">
        <v>3327</v>
      </c>
      <c r="C18" s="379"/>
      <c r="D18" s="4"/>
      <c r="E18" s="4"/>
      <c r="F18" s="4"/>
      <c r="G18" s="4"/>
      <c r="H18" s="4"/>
      <c r="I18" s="4"/>
      <c r="J18" s="4"/>
      <c r="K18" s="4"/>
      <c r="L18" s="4"/>
      <c r="M18" s="4"/>
      <c r="N18" s="4"/>
      <c r="O18" s="4"/>
      <c r="P18" s="4"/>
      <c r="Q18" s="4"/>
    </row>
    <row r="19" spans="1:17" ht="45" hidden="1" customHeight="1" x14ac:dyDescent="0.25">
      <c r="A19" s="43" t="s">
        <v>3326</v>
      </c>
      <c r="B19" s="378" t="s">
        <v>3328</v>
      </c>
      <c r="C19" s="379"/>
      <c r="D19" s="4"/>
      <c r="E19" s="4"/>
      <c r="F19" s="4"/>
      <c r="G19" s="4"/>
      <c r="H19" s="4"/>
      <c r="I19" s="4"/>
      <c r="J19" s="4"/>
      <c r="K19" s="4"/>
      <c r="L19" s="4"/>
      <c r="M19" s="4"/>
      <c r="N19" s="4"/>
      <c r="O19" s="4"/>
      <c r="P19" s="4"/>
      <c r="Q19" s="4"/>
    </row>
    <row r="20" spans="1:17" ht="45" hidden="1" customHeight="1" x14ac:dyDescent="0.25">
      <c r="A20" s="43" t="s">
        <v>3329</v>
      </c>
      <c r="B20" s="378" t="s">
        <v>3330</v>
      </c>
      <c r="C20" s="379"/>
      <c r="D20" s="4"/>
      <c r="E20" s="4"/>
      <c r="F20" s="4"/>
      <c r="G20" s="4"/>
      <c r="H20" s="4"/>
      <c r="I20" s="4"/>
      <c r="J20" s="4"/>
      <c r="K20" s="4"/>
      <c r="L20" s="4"/>
      <c r="M20" s="4"/>
      <c r="N20" s="4"/>
      <c r="O20" s="4"/>
      <c r="P20" s="4"/>
      <c r="Q20" s="4"/>
    </row>
    <row r="21" spans="1:17" ht="30" hidden="1" customHeight="1" x14ac:dyDescent="0.25">
      <c r="A21" s="43" t="s">
        <v>3331</v>
      </c>
      <c r="B21" s="378" t="s">
        <v>3332</v>
      </c>
      <c r="C21" s="379"/>
      <c r="D21" s="4"/>
      <c r="E21" s="4"/>
      <c r="F21" s="4"/>
      <c r="G21" s="4"/>
      <c r="H21" s="4"/>
      <c r="I21" s="4"/>
      <c r="J21" s="4"/>
      <c r="K21" s="4"/>
      <c r="L21" s="4"/>
      <c r="M21" s="4"/>
      <c r="N21" s="4"/>
      <c r="O21" s="4"/>
      <c r="P21" s="4"/>
      <c r="Q21" s="4"/>
    </row>
    <row r="22" spans="1:17" ht="30" hidden="1" customHeight="1" x14ac:dyDescent="0.25">
      <c r="A22" s="43" t="s">
        <v>3333</v>
      </c>
      <c r="B22" s="378" t="s">
        <v>3334</v>
      </c>
      <c r="C22" s="379"/>
      <c r="D22" s="4"/>
      <c r="E22" s="4"/>
      <c r="F22" s="4"/>
      <c r="G22" s="4"/>
      <c r="H22" s="4"/>
      <c r="I22" s="4"/>
      <c r="J22" s="4"/>
      <c r="K22" s="4"/>
      <c r="L22" s="4"/>
      <c r="M22" s="4"/>
      <c r="N22" s="4"/>
      <c r="O22" s="4"/>
      <c r="P22" s="4"/>
      <c r="Q22" s="4"/>
    </row>
    <row r="23" spans="1:17" ht="30" hidden="1" customHeight="1" x14ac:dyDescent="0.25">
      <c r="A23" s="43" t="s">
        <v>3335</v>
      </c>
      <c r="B23" s="378" t="s">
        <v>3336</v>
      </c>
      <c r="C23" s="379"/>
      <c r="D23" s="4"/>
      <c r="E23" s="4"/>
      <c r="F23" s="4"/>
      <c r="G23" s="4"/>
      <c r="H23" s="4"/>
      <c r="I23" s="4"/>
      <c r="J23" s="4"/>
      <c r="K23" s="4"/>
      <c r="L23" s="4"/>
      <c r="M23" s="4"/>
      <c r="N23" s="4"/>
      <c r="O23" s="4"/>
      <c r="P23" s="4"/>
      <c r="Q23" s="4"/>
    </row>
    <row r="24" spans="1:17" ht="30" hidden="1" customHeight="1" x14ac:dyDescent="0.25">
      <c r="A24" s="43" t="s">
        <v>3337</v>
      </c>
      <c r="B24" s="378" t="s">
        <v>3338</v>
      </c>
      <c r="C24" s="379"/>
      <c r="D24" s="4"/>
      <c r="E24" s="4"/>
      <c r="F24" s="4"/>
      <c r="G24" s="4"/>
      <c r="H24" s="4"/>
      <c r="I24" s="4"/>
      <c r="J24" s="4"/>
      <c r="K24" s="4"/>
      <c r="L24" s="4"/>
      <c r="M24" s="4"/>
      <c r="N24" s="4"/>
      <c r="O24" s="4"/>
      <c r="P24" s="4"/>
      <c r="Q24" s="4"/>
    </row>
    <row r="25" spans="1:17" ht="30" hidden="1" customHeight="1" x14ac:dyDescent="0.25">
      <c r="A25" s="43" t="s">
        <v>3339</v>
      </c>
      <c r="B25" s="378" t="s">
        <v>3340</v>
      </c>
      <c r="C25" s="379"/>
      <c r="D25" s="4"/>
      <c r="E25" s="4"/>
      <c r="F25" s="4"/>
      <c r="G25" s="4"/>
      <c r="H25" s="4"/>
      <c r="I25" s="4"/>
      <c r="J25" s="4"/>
      <c r="K25" s="4"/>
      <c r="L25" s="4"/>
      <c r="M25" s="4"/>
      <c r="N25" s="4"/>
      <c r="O25" s="4"/>
      <c r="P25" s="4"/>
      <c r="Q25" s="4"/>
    </row>
    <row r="26" spans="1:17" ht="30" hidden="1" customHeight="1" x14ac:dyDescent="0.25">
      <c r="A26" s="43" t="s">
        <v>3341</v>
      </c>
      <c r="B26" s="378" t="s">
        <v>3342</v>
      </c>
      <c r="C26" s="379"/>
      <c r="D26" s="4"/>
      <c r="E26" s="4"/>
      <c r="F26" s="4"/>
      <c r="G26" s="4"/>
      <c r="H26" s="4"/>
      <c r="I26" s="4"/>
      <c r="J26" s="4"/>
      <c r="K26" s="4"/>
      <c r="L26" s="4"/>
      <c r="M26" s="4"/>
      <c r="N26" s="4"/>
      <c r="O26" s="4"/>
      <c r="P26" s="4"/>
      <c r="Q26" s="4"/>
    </row>
    <row r="27" spans="1:17" ht="70.5" hidden="1" customHeight="1" x14ac:dyDescent="0.25">
      <c r="A27" s="43" t="s">
        <v>3343</v>
      </c>
      <c r="B27" s="378" t="s">
        <v>3344</v>
      </c>
      <c r="C27" s="379"/>
      <c r="D27" s="4"/>
      <c r="E27" s="4"/>
      <c r="F27" s="4"/>
      <c r="G27" s="4"/>
      <c r="H27" s="4"/>
      <c r="I27" s="4"/>
      <c r="J27" s="4"/>
      <c r="K27" s="4"/>
      <c r="L27" s="4"/>
      <c r="M27" s="4"/>
      <c r="N27" s="4"/>
      <c r="O27" s="4"/>
      <c r="P27" s="4"/>
      <c r="Q27" s="4"/>
    </row>
    <row r="28" spans="1:17" ht="48" hidden="1" customHeight="1" x14ac:dyDescent="0.25">
      <c r="A28" s="43" t="s">
        <v>3345</v>
      </c>
      <c r="B28" s="378" t="s">
        <v>3346</v>
      </c>
      <c r="C28" s="379"/>
      <c r="D28" s="4"/>
      <c r="E28" s="4"/>
      <c r="F28" s="4"/>
      <c r="G28" s="4"/>
      <c r="H28" s="4"/>
      <c r="I28" s="4"/>
      <c r="J28" s="4"/>
      <c r="K28" s="4"/>
      <c r="L28" s="4"/>
      <c r="M28" s="4"/>
      <c r="N28" s="4"/>
      <c r="O28" s="4"/>
      <c r="P28" s="4"/>
      <c r="Q28" s="4"/>
    </row>
    <row r="29" spans="1:17" ht="100.5" hidden="1" customHeight="1" x14ac:dyDescent="0.25">
      <c r="A29" s="43" t="s">
        <v>3347</v>
      </c>
      <c r="B29" s="378" t="s">
        <v>3348</v>
      </c>
      <c r="C29" s="379"/>
      <c r="D29" s="4"/>
      <c r="E29" s="4"/>
      <c r="F29" s="4"/>
      <c r="G29" s="4"/>
      <c r="H29" s="4"/>
      <c r="I29" s="4"/>
      <c r="J29" s="4"/>
      <c r="K29" s="4"/>
      <c r="L29" s="4"/>
      <c r="M29" s="4"/>
      <c r="N29" s="4"/>
      <c r="O29" s="4"/>
      <c r="P29" s="4"/>
      <c r="Q29" s="4"/>
    </row>
    <row r="30" spans="1:17" ht="45" hidden="1" customHeight="1" x14ac:dyDescent="0.25">
      <c r="A30" s="43" t="s">
        <v>3349</v>
      </c>
      <c r="B30" s="378" t="s">
        <v>3350</v>
      </c>
      <c r="C30" s="379"/>
      <c r="D30" s="4"/>
      <c r="E30" s="4"/>
      <c r="F30" s="4"/>
      <c r="G30" s="4"/>
      <c r="H30" s="4"/>
      <c r="I30" s="4"/>
      <c r="J30" s="4"/>
      <c r="K30" s="4"/>
      <c r="L30" s="4"/>
      <c r="M30" s="4"/>
      <c r="N30" s="4"/>
      <c r="O30" s="4"/>
      <c r="P30" s="4"/>
      <c r="Q30" s="4"/>
    </row>
    <row r="31" spans="1:17" ht="45" hidden="1" customHeight="1" x14ac:dyDescent="0.25">
      <c r="A31" s="43" t="s">
        <v>3351</v>
      </c>
      <c r="B31" s="378" t="s">
        <v>3352</v>
      </c>
      <c r="C31" s="379"/>
      <c r="D31" s="4"/>
      <c r="E31" s="4"/>
      <c r="F31" s="4"/>
      <c r="G31" s="4"/>
      <c r="H31" s="4"/>
      <c r="I31" s="4"/>
      <c r="J31" s="4"/>
      <c r="K31" s="4"/>
      <c r="L31" s="4"/>
      <c r="M31" s="4"/>
      <c r="N31" s="4"/>
      <c r="O31" s="4"/>
      <c r="P31" s="4"/>
      <c r="Q31" s="4"/>
    </row>
    <row r="32" spans="1:17" ht="45" hidden="1" customHeight="1" x14ac:dyDescent="0.25">
      <c r="A32" s="43" t="s">
        <v>3353</v>
      </c>
      <c r="B32" s="378" t="s">
        <v>3354</v>
      </c>
      <c r="C32" s="379"/>
      <c r="D32" s="4"/>
      <c r="E32" s="4"/>
      <c r="F32" s="4"/>
      <c r="G32" s="4"/>
      <c r="H32" s="4"/>
      <c r="I32" s="4"/>
      <c r="J32" s="4"/>
      <c r="K32" s="4"/>
      <c r="L32" s="4"/>
      <c r="M32" s="4"/>
      <c r="N32" s="4"/>
      <c r="O32" s="4"/>
      <c r="P32" s="4"/>
      <c r="Q32" s="4"/>
    </row>
    <row r="33" spans="1:17" ht="72" hidden="1" customHeight="1" x14ac:dyDescent="0.25">
      <c r="A33" s="43" t="s">
        <v>3355</v>
      </c>
      <c r="B33" s="378" t="s">
        <v>3356</v>
      </c>
      <c r="C33" s="379"/>
      <c r="D33" s="4"/>
      <c r="E33" s="4"/>
      <c r="F33" s="4"/>
      <c r="G33" s="4"/>
      <c r="H33" s="4"/>
      <c r="I33" s="4"/>
      <c r="J33" s="4"/>
      <c r="K33" s="4"/>
      <c r="L33" s="4"/>
      <c r="M33" s="4"/>
      <c r="N33" s="4"/>
      <c r="O33" s="4"/>
      <c r="P33" s="4"/>
      <c r="Q33" s="4"/>
    </row>
    <row r="34" spans="1:17" ht="79.5" hidden="1" customHeight="1" x14ac:dyDescent="0.25">
      <c r="A34" s="43" t="s">
        <v>3357</v>
      </c>
      <c r="B34" s="378" t="s">
        <v>3358</v>
      </c>
      <c r="C34" s="379"/>
      <c r="D34" s="4"/>
      <c r="E34" s="4"/>
      <c r="F34" s="4"/>
      <c r="G34" s="4"/>
      <c r="H34" s="4"/>
      <c r="I34" s="4"/>
      <c r="J34" s="4"/>
      <c r="K34" s="4"/>
      <c r="L34" s="4"/>
      <c r="M34" s="4"/>
      <c r="N34" s="4"/>
      <c r="O34" s="4"/>
      <c r="P34" s="4"/>
      <c r="Q34" s="4"/>
    </row>
    <row r="35" spans="1:17" ht="70.5" hidden="1" customHeight="1" x14ac:dyDescent="0.25">
      <c r="A35" s="43" t="s">
        <v>3359</v>
      </c>
      <c r="B35" s="378" t="s">
        <v>3360</v>
      </c>
      <c r="C35" s="379"/>
      <c r="D35" s="4"/>
      <c r="E35" s="4"/>
      <c r="F35" s="4"/>
      <c r="G35" s="4"/>
      <c r="H35" s="4"/>
      <c r="I35" s="4"/>
      <c r="J35" s="4"/>
      <c r="K35" s="4"/>
      <c r="L35" s="4"/>
      <c r="M35" s="4"/>
      <c r="N35" s="4"/>
      <c r="O35" s="4"/>
      <c r="P35" s="4"/>
      <c r="Q35" s="4"/>
    </row>
    <row r="36" spans="1:17" ht="45.75" hidden="1" customHeight="1" x14ac:dyDescent="0.25">
      <c r="A36" s="43" t="s">
        <v>3361</v>
      </c>
      <c r="B36" s="378" t="s">
        <v>3362</v>
      </c>
      <c r="C36" s="379"/>
      <c r="D36" s="4"/>
      <c r="E36" s="4"/>
      <c r="F36" s="4"/>
      <c r="G36" s="4"/>
      <c r="H36" s="4"/>
      <c r="I36" s="4"/>
      <c r="J36" s="4"/>
      <c r="K36" s="4"/>
      <c r="L36" s="4"/>
      <c r="M36" s="4"/>
      <c r="N36" s="4"/>
      <c r="O36" s="4"/>
      <c r="P36" s="4"/>
      <c r="Q36" s="4"/>
    </row>
    <row r="37" spans="1:17" ht="54.75" hidden="1" customHeight="1" x14ac:dyDescent="0.25">
      <c r="A37" s="43" t="s">
        <v>3363</v>
      </c>
      <c r="B37" s="378" t="s">
        <v>3364</v>
      </c>
      <c r="C37" s="379"/>
      <c r="D37" s="4"/>
      <c r="E37" s="4"/>
      <c r="F37" s="4"/>
      <c r="G37" s="4"/>
      <c r="H37" s="4"/>
      <c r="I37" s="4"/>
      <c r="J37" s="4"/>
      <c r="K37" s="4"/>
      <c r="L37" s="4"/>
      <c r="M37" s="4"/>
      <c r="N37" s="4"/>
      <c r="O37" s="4"/>
      <c r="P37" s="4"/>
      <c r="Q37" s="4"/>
    </row>
    <row r="38" spans="1:17" ht="37.5" hidden="1" customHeight="1" x14ac:dyDescent="0.25">
      <c r="A38" s="43" t="s">
        <v>3365</v>
      </c>
      <c r="B38" s="378" t="s">
        <v>3366</v>
      </c>
      <c r="C38" s="379"/>
      <c r="D38" s="4"/>
      <c r="E38" s="4"/>
      <c r="F38" s="4"/>
      <c r="G38" s="4"/>
      <c r="H38" s="4"/>
      <c r="I38" s="4"/>
      <c r="J38" s="4"/>
      <c r="K38" s="4"/>
      <c r="L38" s="4"/>
      <c r="M38" s="4"/>
      <c r="N38" s="4"/>
      <c r="O38" s="4"/>
      <c r="P38" s="4"/>
      <c r="Q38" s="4"/>
    </row>
    <row r="39" spans="1:17" ht="61.5" hidden="1" customHeight="1" x14ac:dyDescent="0.25">
      <c r="A39" s="43" t="s">
        <v>3367</v>
      </c>
      <c r="B39" s="378" t="s">
        <v>3368</v>
      </c>
      <c r="C39" s="379"/>
      <c r="D39" s="4"/>
      <c r="E39" s="4"/>
      <c r="F39" s="4"/>
      <c r="G39" s="4"/>
      <c r="H39" s="4"/>
      <c r="I39" s="4"/>
      <c r="J39" s="4"/>
      <c r="K39" s="4"/>
      <c r="L39" s="4"/>
      <c r="M39" s="4"/>
      <c r="N39" s="4"/>
      <c r="O39" s="4"/>
      <c r="P39" s="4"/>
      <c r="Q39" s="4"/>
    </row>
    <row r="40" spans="1:17" ht="53.25" hidden="1" customHeight="1" x14ac:dyDescent="0.25">
      <c r="A40" s="43" t="s">
        <v>3369</v>
      </c>
      <c r="B40" s="378" t="s">
        <v>3370</v>
      </c>
      <c r="C40" s="379"/>
      <c r="D40" s="4"/>
      <c r="E40" s="4"/>
      <c r="F40" s="4"/>
      <c r="G40" s="4"/>
      <c r="H40" s="4"/>
      <c r="I40" s="4"/>
      <c r="J40" s="4"/>
      <c r="K40" s="4"/>
      <c r="L40" s="4"/>
      <c r="M40" s="4"/>
      <c r="N40" s="4"/>
      <c r="O40" s="4"/>
      <c r="P40" s="4"/>
      <c r="Q40" s="4"/>
    </row>
    <row r="41" spans="1:17" ht="73.5" hidden="1" customHeight="1" x14ac:dyDescent="0.25">
      <c r="A41" s="43" t="s">
        <v>3371</v>
      </c>
      <c r="B41" s="378" t="s">
        <v>3372</v>
      </c>
      <c r="C41" s="379"/>
      <c r="D41" s="4"/>
      <c r="E41" s="4"/>
      <c r="F41" s="4"/>
      <c r="G41" s="4"/>
      <c r="H41" s="4"/>
      <c r="I41" s="4"/>
      <c r="J41" s="4"/>
      <c r="K41" s="4"/>
      <c r="L41" s="4"/>
      <c r="M41" s="4"/>
      <c r="N41" s="4"/>
      <c r="O41" s="4"/>
      <c r="P41" s="4"/>
      <c r="Q41" s="4"/>
    </row>
    <row r="42" spans="1:17" ht="57.75" hidden="1" customHeight="1" x14ac:dyDescent="0.25">
      <c r="A42" s="43" t="s">
        <v>3373</v>
      </c>
      <c r="B42" s="378" t="s">
        <v>3374</v>
      </c>
      <c r="C42" s="379"/>
      <c r="D42" s="4"/>
      <c r="E42" s="4"/>
      <c r="F42" s="4"/>
      <c r="G42" s="4"/>
      <c r="H42" s="4"/>
      <c r="I42" s="4"/>
      <c r="J42" s="4"/>
      <c r="K42" s="4"/>
      <c r="L42" s="4"/>
      <c r="M42" s="4"/>
      <c r="N42" s="4"/>
      <c r="O42" s="4"/>
      <c r="P42" s="4"/>
      <c r="Q42" s="4"/>
    </row>
    <row r="43" spans="1:17" ht="84" hidden="1" customHeight="1" x14ac:dyDescent="0.25">
      <c r="A43" s="43" t="s">
        <v>3375</v>
      </c>
      <c r="B43" s="378" t="s">
        <v>3376</v>
      </c>
      <c r="C43" s="379"/>
      <c r="D43" s="4"/>
      <c r="E43" s="4"/>
      <c r="F43" s="4"/>
      <c r="G43" s="4"/>
      <c r="H43" s="4"/>
      <c r="I43" s="4"/>
      <c r="J43" s="4"/>
      <c r="K43" s="4"/>
      <c r="L43" s="4"/>
      <c r="M43" s="4"/>
      <c r="N43" s="4"/>
      <c r="O43" s="4"/>
      <c r="P43" s="4"/>
      <c r="Q43" s="4"/>
    </row>
    <row r="44" spans="1:17" ht="48" hidden="1" customHeight="1" x14ac:dyDescent="0.25">
      <c r="A44" s="43" t="s">
        <v>3377</v>
      </c>
      <c r="B44" s="378" t="s">
        <v>3378</v>
      </c>
      <c r="C44" s="379"/>
      <c r="D44" s="4"/>
      <c r="E44" s="4"/>
      <c r="F44" s="4"/>
      <c r="G44" s="4"/>
      <c r="H44" s="4"/>
      <c r="I44" s="4"/>
      <c r="J44" s="4"/>
      <c r="K44" s="4"/>
      <c r="L44" s="4"/>
      <c r="M44" s="4"/>
      <c r="N44" s="4"/>
      <c r="O44" s="4"/>
      <c r="P44" s="4"/>
      <c r="Q44" s="4"/>
    </row>
    <row r="45" spans="1:17" ht="57" hidden="1" customHeight="1" x14ac:dyDescent="0.25">
      <c r="A45" s="43" t="s">
        <v>3379</v>
      </c>
      <c r="B45" s="378" t="s">
        <v>3380</v>
      </c>
      <c r="C45" s="379"/>
      <c r="D45" s="4"/>
      <c r="E45" s="4"/>
      <c r="F45" s="4"/>
      <c r="G45" s="4"/>
      <c r="H45" s="4"/>
      <c r="I45" s="4"/>
      <c r="J45" s="4"/>
      <c r="K45" s="4"/>
      <c r="L45" s="4"/>
      <c r="M45" s="4"/>
      <c r="N45" s="4"/>
      <c r="O45" s="4"/>
      <c r="P45" s="4"/>
      <c r="Q45" s="4"/>
    </row>
    <row r="46" spans="1:17" ht="73.5" hidden="1" customHeight="1" x14ac:dyDescent="0.25">
      <c r="A46" s="43" t="s">
        <v>3381</v>
      </c>
      <c r="B46" s="385" t="s">
        <v>3382</v>
      </c>
      <c r="C46" s="379"/>
      <c r="D46" s="41"/>
      <c r="E46" s="4"/>
      <c r="F46" s="4"/>
      <c r="G46" s="4"/>
      <c r="H46" s="4"/>
      <c r="I46" s="4"/>
      <c r="J46" s="4"/>
      <c r="K46" s="4"/>
      <c r="L46" s="4"/>
      <c r="M46" s="4"/>
      <c r="N46" s="4"/>
      <c r="O46" s="4"/>
      <c r="P46" s="4"/>
      <c r="Q46" s="4"/>
    </row>
    <row r="47" spans="1:17" ht="66" hidden="1" customHeight="1" x14ac:dyDescent="0.25">
      <c r="A47" s="48" t="s">
        <v>3383</v>
      </c>
      <c r="B47" s="386" t="s">
        <v>3384</v>
      </c>
      <c r="C47" s="386"/>
      <c r="D47" s="4"/>
      <c r="E47" s="4"/>
      <c r="F47" s="4"/>
      <c r="G47" s="4"/>
      <c r="H47" s="4"/>
      <c r="I47" s="4"/>
      <c r="J47" s="4"/>
      <c r="K47" s="4"/>
      <c r="L47" s="4"/>
      <c r="M47" s="4"/>
      <c r="N47" s="4"/>
      <c r="O47" s="4"/>
      <c r="P47" s="4"/>
      <c r="Q47" s="4"/>
    </row>
    <row r="48" spans="1:17" ht="123.75" customHeight="1" x14ac:dyDescent="0.25">
      <c r="A48" s="271" t="s">
        <v>3385</v>
      </c>
      <c r="B48" s="384" t="s">
        <v>3386</v>
      </c>
      <c r="C48" s="377"/>
      <c r="D48" s="4"/>
      <c r="E48" s="4"/>
      <c r="F48" s="4"/>
      <c r="G48" s="4"/>
      <c r="H48" s="4"/>
      <c r="I48" s="4"/>
      <c r="J48" s="4"/>
      <c r="K48" s="4"/>
      <c r="L48" s="4"/>
      <c r="M48" s="4"/>
      <c r="N48" s="4"/>
      <c r="O48" s="4"/>
      <c r="P48" s="4"/>
      <c r="Q48" s="4"/>
    </row>
    <row r="49" spans="1:17" ht="34.5" customHeight="1" x14ac:dyDescent="0.25">
      <c r="A49" s="271" t="s">
        <v>3387</v>
      </c>
      <c r="B49" s="376" t="s">
        <v>3388</v>
      </c>
      <c r="C49" s="377"/>
      <c r="D49" s="4"/>
      <c r="E49" s="4"/>
      <c r="F49" s="4"/>
      <c r="G49" s="4"/>
      <c r="H49" s="4"/>
      <c r="I49" s="4"/>
      <c r="J49" s="4"/>
      <c r="K49" s="4"/>
      <c r="L49" s="4"/>
      <c r="M49" s="4"/>
      <c r="N49" s="4"/>
      <c r="O49" s="4"/>
      <c r="P49" s="4"/>
      <c r="Q49" s="4"/>
    </row>
    <row r="50" spans="1:17" ht="34.5" customHeight="1" x14ac:dyDescent="0.25">
      <c r="A50" s="271" t="s">
        <v>3389</v>
      </c>
      <c r="B50" s="376" t="s">
        <v>3390</v>
      </c>
      <c r="C50" s="377"/>
      <c r="D50" s="4"/>
      <c r="E50" s="4"/>
      <c r="F50" s="4"/>
      <c r="G50" s="4"/>
      <c r="H50" s="4"/>
      <c r="I50" s="4"/>
      <c r="J50" s="4"/>
      <c r="K50" s="4"/>
      <c r="L50" s="4"/>
      <c r="M50" s="4"/>
      <c r="N50" s="4"/>
      <c r="O50" s="4"/>
      <c r="P50" s="4"/>
      <c r="Q50" s="4"/>
    </row>
    <row r="51" spans="1:17" ht="31.5" customHeight="1" x14ac:dyDescent="0.25">
      <c r="A51" s="271" t="s">
        <v>3391</v>
      </c>
      <c r="B51" s="376" t="s">
        <v>3392</v>
      </c>
      <c r="C51" s="377"/>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2" customWidth="1"/>
    <col min="2" max="7" width="14.44140625" customWidth="1"/>
  </cols>
  <sheetData>
    <row r="1" spans="1:1" ht="37.5" customHeight="1" x14ac:dyDescent="0.25">
      <c r="A1" s="279" t="s">
        <v>12</v>
      </c>
    </row>
    <row r="2" spans="1:1" ht="12.75" customHeight="1" x14ac:dyDescent="0.25">
      <c r="A2" s="273"/>
    </row>
    <row r="3" spans="1:1" ht="20.399999999999999" x14ac:dyDescent="0.25">
      <c r="A3" s="274" t="s">
        <v>13</v>
      </c>
    </row>
    <row r="4" spans="1:1" ht="39" customHeight="1" x14ac:dyDescent="0.25">
      <c r="A4" s="274" t="s">
        <v>14</v>
      </c>
    </row>
    <row r="5" spans="1:1" ht="51.75" customHeight="1" x14ac:dyDescent="0.25">
      <c r="A5" s="274" t="s">
        <v>15</v>
      </c>
    </row>
    <row r="6" spans="1:1" ht="27" customHeight="1" x14ac:dyDescent="0.25">
      <c r="A6" s="275" t="s">
        <v>16</v>
      </c>
    </row>
    <row r="7" spans="1:1" ht="40.799999999999997" x14ac:dyDescent="0.25">
      <c r="A7" s="276" t="s">
        <v>17</v>
      </c>
    </row>
    <row r="8" spans="1:1" ht="71.400000000000006" x14ac:dyDescent="0.25">
      <c r="A8" s="277" t="s">
        <v>18</v>
      </c>
    </row>
    <row r="9" spans="1:1" ht="20.399999999999999" x14ac:dyDescent="0.25">
      <c r="A9" s="274" t="s">
        <v>19</v>
      </c>
    </row>
    <row r="10" spans="1:1" ht="40.799999999999997" x14ac:dyDescent="0.25">
      <c r="A10" s="274" t="s">
        <v>20</v>
      </c>
    </row>
    <row r="11" spans="1:1" ht="42.75" customHeight="1" x14ac:dyDescent="0.25">
      <c r="A11" s="27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6"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4">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8">
        <v>28469</v>
      </c>
      <c r="H6" s="19" t="s">
        <v>26</v>
      </c>
      <c r="I6" s="20" t="s">
        <v>27</v>
      </c>
      <c r="J6" s="4"/>
      <c r="L6" s="4"/>
      <c r="M6" s="4"/>
      <c r="N6" s="4"/>
      <c r="O6" s="4"/>
      <c r="P6" s="4"/>
      <c r="Q6" s="4"/>
      <c r="R6" s="4"/>
      <c r="S6" s="4"/>
      <c r="T6" s="4"/>
      <c r="U6" s="4"/>
      <c r="V6" s="4"/>
      <c r="W6" s="4"/>
      <c r="X6" s="4"/>
    </row>
    <row r="7" spans="1:24" ht="15" customHeight="1" x14ac:dyDescent="0.25">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70"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5">
      <c r="A16" s="328" t="s">
        <v>29</v>
      </c>
      <c r="B16" s="334" t="str">
        <f>'PR-RAS'!B6</f>
        <v xml:space="preserve">PRIHODI POSLOVANJA (šifre 61+62+63+64+65+66+67+68) </v>
      </c>
      <c r="C16" s="335"/>
      <c r="D16" s="335"/>
      <c r="E16" s="335"/>
      <c r="F16" s="336"/>
      <c r="G16" s="34" t="str">
        <f>'PR-RAS'!C6</f>
        <v>6</v>
      </c>
      <c r="H16" s="172">
        <f>'PR-RAS'!D6</f>
        <v>2742226</v>
      </c>
      <c r="I16" s="172">
        <f>'PR-RAS'!E6</f>
        <v>3234285.5900000003</v>
      </c>
      <c r="J16" s="4"/>
      <c r="K16" s="4"/>
      <c r="L16" s="4"/>
      <c r="M16" s="4"/>
      <c r="N16" s="4"/>
      <c r="O16" s="4"/>
      <c r="P16" s="4"/>
      <c r="Q16" s="4"/>
      <c r="R16" s="4"/>
      <c r="S16" s="4"/>
      <c r="T16" s="4"/>
      <c r="U16" s="4"/>
      <c r="V16" s="4"/>
      <c r="W16" s="4"/>
      <c r="X16" s="4"/>
    </row>
    <row r="17" spans="1:24" ht="12.75" customHeight="1" x14ac:dyDescent="0.25">
      <c r="A17" s="329"/>
      <c r="B17" s="337" t="str">
        <f>'PR-RAS'!B151</f>
        <v xml:space="preserve">RASHODI POSLOVANJA (šifre 31+32+34+35+36+37+38) </v>
      </c>
      <c r="C17" s="338"/>
      <c r="D17" s="338"/>
      <c r="E17" s="338"/>
      <c r="F17" s="339"/>
      <c r="G17" s="35" t="str">
        <f>'PR-RAS'!C151</f>
        <v>3</v>
      </c>
      <c r="H17" s="172">
        <f>'PR-RAS'!D151</f>
        <v>2923080</v>
      </c>
      <c r="I17" s="172">
        <f>'PR-RAS'!E151</f>
        <v>3667328.41</v>
      </c>
      <c r="J17" s="4"/>
      <c r="K17" s="4"/>
      <c r="L17" s="4"/>
      <c r="M17" s="4"/>
      <c r="N17" s="4"/>
      <c r="O17" s="4"/>
      <c r="P17" s="4"/>
      <c r="Q17" s="4"/>
      <c r="R17" s="4"/>
      <c r="S17" s="4"/>
      <c r="T17" s="4"/>
      <c r="U17" s="4"/>
      <c r="V17" s="4"/>
      <c r="W17" s="4"/>
      <c r="X17" s="4"/>
    </row>
    <row r="18" spans="1:24" ht="12.75" customHeight="1" x14ac:dyDescent="0.25">
      <c r="A18" s="329"/>
      <c r="B18" s="337" t="str">
        <f>'PR-RAS'!B645</f>
        <v>Višak prihoda i primitaka raspoloživ u sljedećem razdoblju (šifre X005 + '9221-9222' - Y005 - '9222-9221')</v>
      </c>
      <c r="C18" s="338"/>
      <c r="D18" s="338"/>
      <c r="E18" s="338"/>
      <c r="F18" s="339"/>
      <c r="G18" s="35" t="str">
        <f>'PR-RAS'!C645</f>
        <v>X006</v>
      </c>
      <c r="H18" s="172">
        <f>'PR-RAS'!D645</f>
        <v>501856</v>
      </c>
      <c r="I18" s="172">
        <f>'PR-RAS'!E645</f>
        <v>108875.18000000017</v>
      </c>
      <c r="J18" s="4"/>
      <c r="K18" s="4"/>
      <c r="L18" s="4"/>
      <c r="M18" s="4"/>
      <c r="N18" s="4"/>
      <c r="O18" s="4"/>
      <c r="P18" s="4"/>
      <c r="Q18" s="4"/>
      <c r="R18" s="4"/>
      <c r="S18" s="4"/>
      <c r="T18" s="4"/>
      <c r="U18" s="4"/>
      <c r="V18" s="4"/>
      <c r="W18" s="4"/>
      <c r="X18" s="4"/>
    </row>
    <row r="19" spans="1:24" ht="12.75" customHeight="1" x14ac:dyDescent="0.25">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5">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5">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5">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5">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5">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102251</v>
      </c>
      <c r="J33" s="4"/>
      <c r="K33" s="4"/>
      <c r="L33" s="4"/>
      <c r="M33" s="4"/>
      <c r="N33" s="4"/>
      <c r="O33" s="4"/>
      <c r="P33" s="4"/>
      <c r="Q33" s="4"/>
      <c r="R33" s="4"/>
      <c r="S33" s="4"/>
      <c r="T33" s="4"/>
      <c r="U33" s="4"/>
      <c r="V33" s="4"/>
      <c r="W33" s="4"/>
      <c r="X33" s="4"/>
    </row>
    <row r="34" spans="1:24" ht="12.75" customHeight="1" x14ac:dyDescent="0.25">
      <c r="A34" s="329"/>
      <c r="B34" s="337" t="str">
        <f>OBVEZE!B42</f>
        <v>Stanje obveza na kraju izvještajnog razdoblja (šifre V001+V002-V004) i (šifre V007+V009)</v>
      </c>
      <c r="C34" s="338"/>
      <c r="D34" s="338"/>
      <c r="E34" s="338"/>
      <c r="F34" s="339"/>
      <c r="G34" s="160" t="str">
        <f>OBVEZE!C42</f>
        <v>V006</v>
      </c>
      <c r="H34" s="176" t="s">
        <v>46</v>
      </c>
      <c r="I34" s="177">
        <f>OBVEZE!D42</f>
        <v>546067.49000000115</v>
      </c>
      <c r="J34" s="4"/>
      <c r="K34" s="4"/>
      <c r="L34" s="4"/>
      <c r="M34" s="4"/>
      <c r="N34" s="4"/>
      <c r="O34" s="4"/>
      <c r="P34" s="4"/>
      <c r="Q34" s="4"/>
      <c r="R34" s="4"/>
      <c r="S34" s="4"/>
      <c r="T34" s="4"/>
      <c r="U34" s="4"/>
      <c r="V34" s="4"/>
      <c r="W34" s="4"/>
      <c r="X34" s="4"/>
    </row>
    <row r="35" spans="1:24" ht="12.75" customHeight="1" x14ac:dyDescent="0.25">
      <c r="A35" s="329"/>
      <c r="B35" s="337" t="str">
        <f>OBVEZE!B43</f>
        <v>Stanje dospjelih obveza na kraju izvještajnog razdoblja (šifre V008+D23+D24 + 'D dio 25,26')</v>
      </c>
      <c r="C35" s="338"/>
      <c r="D35" s="338"/>
      <c r="E35" s="338"/>
      <c r="F35" s="339"/>
      <c r="G35" s="160" t="str">
        <f>OBVEZE!C43</f>
        <v>V007</v>
      </c>
      <c r="H35" s="176" t="s">
        <v>46</v>
      </c>
      <c r="I35" s="177">
        <f>OBVEZE!D43</f>
        <v>348971.5</v>
      </c>
      <c r="J35" s="4"/>
      <c r="K35" s="4"/>
      <c r="L35" s="4"/>
      <c r="M35" s="4"/>
      <c r="N35" s="4"/>
      <c r="O35" s="4"/>
      <c r="P35" s="4"/>
      <c r="Q35" s="4"/>
      <c r="R35" s="4"/>
      <c r="S35" s="4"/>
      <c r="T35" s="4"/>
      <c r="U35" s="4"/>
      <c r="V35" s="4"/>
      <c r="W35" s="4"/>
      <c r="X35" s="4"/>
    </row>
    <row r="36" spans="1:24" ht="12.75" customHeight="1" x14ac:dyDescent="0.25">
      <c r="A36" s="330"/>
      <c r="B36" s="340" t="str">
        <f>OBVEZE!B101</f>
        <v>Stanje nedospjelih obveza na kraju izvještajnog razdoblja (šifre V010 + ND23 + ND24 + 'ND dio 25,26')</v>
      </c>
      <c r="C36" s="341"/>
      <c r="D36" s="341"/>
      <c r="E36" s="341"/>
      <c r="F36" s="342"/>
      <c r="G36" s="161" t="str">
        <f>OBVEZE!C101</f>
        <v>V009</v>
      </c>
      <c r="H36" s="180" t="s">
        <v>46</v>
      </c>
      <c r="I36" s="181">
        <f>OBVEZE!D101</f>
        <v>197095.99</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403" zoomScaleNormal="100" workbookViewId="0">
      <selection activeCell="E709" sqref="E709"/>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2" width="14.44140625" style="66" customWidth="1"/>
    <col min="13" max="16384" width="14.44140625" style="66"/>
  </cols>
  <sheetData>
    <row r="2" spans="1:25" s="224" customFormat="1" ht="50.1" customHeight="1" x14ac:dyDescent="0.25">
      <c r="A2" s="351" t="s">
        <v>48</v>
      </c>
      <c r="B2" s="352"/>
      <c r="C2" s="352"/>
      <c r="D2" s="352"/>
      <c r="E2" s="352"/>
      <c r="F2" s="352"/>
    </row>
    <row r="3" spans="1:25" s="224" customFormat="1" ht="48" x14ac:dyDescent="0.25">
      <c r="A3" s="310" t="s">
        <v>49</v>
      </c>
      <c r="B3" s="311" t="s">
        <v>41</v>
      </c>
      <c r="C3" s="285" t="s">
        <v>42</v>
      </c>
      <c r="D3" s="311" t="s">
        <v>50</v>
      </c>
      <c r="E3" s="311" t="s">
        <v>51</v>
      </c>
      <c r="F3" s="286"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3" t="s">
        <v>54</v>
      </c>
      <c r="B5" s="354"/>
      <c r="C5" s="216"/>
      <c r="D5" s="74"/>
      <c r="E5" s="74"/>
      <c r="F5" s="61"/>
    </row>
    <row r="6" spans="1:25" ht="12.75" customHeight="1" x14ac:dyDescent="0.2">
      <c r="A6" s="55">
        <v>6</v>
      </c>
      <c r="B6" s="87" t="s">
        <v>55</v>
      </c>
      <c r="C6" s="52" t="s">
        <v>56</v>
      </c>
      <c r="D6" s="53">
        <f>D7+D44+D50+D82+D106+D124+D133+D139</f>
        <v>2742226</v>
      </c>
      <c r="E6" s="53">
        <f>E7+E44+E50+E82+E106+E124+E133+E139</f>
        <v>3234285.5900000003</v>
      </c>
      <c r="F6" s="54">
        <f t="shared" ref="F6:F131" si="0">IF(D6&lt;&gt;0,IF(E6/D6&gt;=100,"&gt;&gt;100",E6/D6*100),"-")</f>
        <v>117.94380149557331</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34811</v>
      </c>
      <c r="E50" s="53">
        <f>E51+E54+E59+E62+E65+E68+E71+E74+E77</f>
        <v>58409.88</v>
      </c>
      <c r="F50" s="54">
        <f t="shared" si="0"/>
        <v>167.79144523282869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34811</v>
      </c>
      <c r="E68" s="53">
        <f t="shared" si="15"/>
        <v>58409.88</v>
      </c>
      <c r="F68" s="54">
        <f t="shared" si="0"/>
        <v>167.79144523282869</v>
      </c>
    </row>
    <row r="69" spans="1:6" ht="12.75" customHeight="1" x14ac:dyDescent="0.2">
      <c r="A69" s="55" t="s">
        <v>181</v>
      </c>
      <c r="B69" s="87" t="s">
        <v>182</v>
      </c>
      <c r="C69" s="52" t="s">
        <v>181</v>
      </c>
      <c r="D69" s="244">
        <v>34811</v>
      </c>
      <c r="E69" s="244">
        <v>58409.88</v>
      </c>
      <c r="F69" s="54">
        <f t="shared" si="0"/>
        <v>167.79144523282869</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0</v>
      </c>
      <c r="E76" s="244">
        <v>0</v>
      </c>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27</v>
      </c>
      <c r="E82" s="53">
        <f t="shared" si="19"/>
        <v>5.56</v>
      </c>
      <c r="F82" s="54">
        <f t="shared" si="0"/>
        <v>20.592592592592592</v>
      </c>
    </row>
    <row r="83" spans="1:6" ht="12.75" customHeight="1" x14ac:dyDescent="0.2">
      <c r="A83" s="55">
        <v>641</v>
      </c>
      <c r="B83" s="87" t="s">
        <v>209</v>
      </c>
      <c r="C83" s="52" t="s">
        <v>210</v>
      </c>
      <c r="D83" s="53">
        <f t="shared" ref="D83:E83" si="20">SUM(D84:D90)</f>
        <v>27</v>
      </c>
      <c r="E83" s="53">
        <f t="shared" si="20"/>
        <v>5.56</v>
      </c>
      <c r="F83" s="54">
        <f t="shared" si="0"/>
        <v>20.592592592592592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27</v>
      </c>
      <c r="E85" s="244">
        <v>5.56</v>
      </c>
      <c r="F85" s="54">
        <f t="shared" si="0"/>
        <v>20.592592592592592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802381</v>
      </c>
      <c r="E124" s="53">
        <f t="shared" si="27"/>
        <v>1270877.06</v>
      </c>
      <c r="F124" s="54">
        <f t="shared" si="0"/>
        <v>158.38822953185584</v>
      </c>
    </row>
    <row r="125" spans="1:6" ht="12.75" customHeight="1" x14ac:dyDescent="0.2">
      <c r="A125" s="55">
        <v>661</v>
      </c>
      <c r="B125" s="88" t="s">
        <v>293</v>
      </c>
      <c r="C125" s="52" t="s">
        <v>294</v>
      </c>
      <c r="D125" s="53">
        <f t="shared" ref="D125:E125" si="28">SUM(D126:D127)</f>
        <v>802381</v>
      </c>
      <c r="E125" s="53">
        <f t="shared" si="28"/>
        <v>1270877.06</v>
      </c>
      <c r="F125" s="54">
        <f t="shared" si="0"/>
        <v>158.38822953185584</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802381</v>
      </c>
      <c r="E127" s="244">
        <v>1270877.06</v>
      </c>
      <c r="F127" s="54">
        <f t="shared" si="0"/>
        <v>158.38822953185584</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1904987</v>
      </c>
      <c r="E133" s="53">
        <f t="shared" si="30"/>
        <v>1904986.53</v>
      </c>
      <c r="F133" s="54">
        <f t="shared" ref="F133:F223" si="31">IF(D133&lt;&gt;0,IF(E133/D133&gt;=100,"&gt;&gt;100",E133/D133*100),"-")</f>
        <v>99.999975327915621</v>
      </c>
    </row>
    <row r="134" spans="1:6" ht="22.8" x14ac:dyDescent="0.2">
      <c r="A134" s="55">
        <v>671</v>
      </c>
      <c r="B134" s="234" t="s">
        <v>311</v>
      </c>
      <c r="C134" s="52" t="s">
        <v>312</v>
      </c>
      <c r="D134" s="53">
        <f t="shared" ref="D134:E134" si="32">SUM(D135:D137)</f>
        <v>1904987</v>
      </c>
      <c r="E134" s="53">
        <f t="shared" si="32"/>
        <v>1904986.53</v>
      </c>
      <c r="F134" s="54">
        <f t="shared" si="31"/>
        <v>99.999975327915621</v>
      </c>
    </row>
    <row r="135" spans="1:6" ht="12.75" customHeight="1" x14ac:dyDescent="0.2">
      <c r="A135" s="55">
        <v>6711</v>
      </c>
      <c r="B135" s="87" t="s">
        <v>313</v>
      </c>
      <c r="C135" s="52" t="s">
        <v>314</v>
      </c>
      <c r="D135" s="244">
        <v>1904987</v>
      </c>
      <c r="E135" s="244">
        <v>1904986.53</v>
      </c>
      <c r="F135" s="54">
        <f t="shared" si="31"/>
        <v>99.999975327915621</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20</v>
      </c>
      <c r="E139" s="53">
        <f t="shared" si="33"/>
        <v>6.56</v>
      </c>
      <c r="F139" s="54">
        <f t="shared" si="31"/>
        <v>32.799999999999997</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20</v>
      </c>
      <c r="E150" s="244">
        <v>6.56</v>
      </c>
      <c r="F150" s="54">
        <f t="shared" si="31"/>
        <v>32.799999999999997</v>
      </c>
    </row>
    <row r="151" spans="1:6" ht="12.75" customHeight="1" x14ac:dyDescent="0.2">
      <c r="A151" s="55">
        <v>3</v>
      </c>
      <c r="B151" s="87" t="s">
        <v>345</v>
      </c>
      <c r="C151" s="52" t="s">
        <v>53</v>
      </c>
      <c r="D151" s="53">
        <f t="shared" ref="D151:E151" si="35">D152+D163+D196+D215+D224+D252+D263</f>
        <v>2923080</v>
      </c>
      <c r="E151" s="53">
        <f t="shared" si="35"/>
        <v>3667328.41</v>
      </c>
      <c r="F151" s="54">
        <f t="shared" si="31"/>
        <v>125.46110301462841</v>
      </c>
    </row>
    <row r="152" spans="1:6" ht="12.75" customHeight="1" x14ac:dyDescent="0.2">
      <c r="A152" s="55">
        <v>31</v>
      </c>
      <c r="B152" s="87" t="s">
        <v>346</v>
      </c>
      <c r="C152" s="52" t="s">
        <v>35</v>
      </c>
      <c r="D152" s="53">
        <f t="shared" ref="D152:E152" si="36">D153+D158+D159</f>
        <v>2599542</v>
      </c>
      <c r="E152" s="53">
        <f t="shared" si="36"/>
        <v>2998760.98</v>
      </c>
      <c r="F152" s="54">
        <f t="shared" si="31"/>
        <v>115.35728139803088</v>
      </c>
    </row>
    <row r="153" spans="1:6" ht="12.75" customHeight="1" x14ac:dyDescent="0.2">
      <c r="A153" s="55">
        <v>311</v>
      </c>
      <c r="B153" s="87" t="s">
        <v>347</v>
      </c>
      <c r="C153" s="52" t="s">
        <v>348</v>
      </c>
      <c r="D153" s="53">
        <f t="shared" ref="D153:E153" si="37">SUM(D154:D157)</f>
        <v>1766502</v>
      </c>
      <c r="E153" s="53">
        <f t="shared" si="37"/>
        <v>2009952.39</v>
      </c>
      <c r="F153" s="54">
        <f t="shared" si="31"/>
        <v>113.78149529408968</v>
      </c>
    </row>
    <row r="154" spans="1:6" ht="12.75" customHeight="1" x14ac:dyDescent="0.2">
      <c r="A154" s="55">
        <v>3111</v>
      </c>
      <c r="B154" s="87" t="s">
        <v>349</v>
      </c>
      <c r="C154" s="52" t="s">
        <v>350</v>
      </c>
      <c r="D154" s="244">
        <v>1766502</v>
      </c>
      <c r="E154" s="244">
        <v>2009952.39</v>
      </c>
      <c r="F154" s="54">
        <f t="shared" si="31"/>
        <v>113.78149529408968</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0</v>
      </c>
      <c r="E156" s="244">
        <v>0</v>
      </c>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421060</v>
      </c>
      <c r="E158" s="244">
        <v>504958.68</v>
      </c>
      <c r="F158" s="54">
        <f t="shared" si="31"/>
        <v>119.92558780221346</v>
      </c>
    </row>
    <row r="159" spans="1:6" ht="12.75" customHeight="1" x14ac:dyDescent="0.2">
      <c r="A159" s="55">
        <v>313</v>
      </c>
      <c r="B159" s="87" t="s">
        <v>359</v>
      </c>
      <c r="C159" s="52" t="s">
        <v>360</v>
      </c>
      <c r="D159" s="53">
        <f t="shared" ref="D159:E159" si="38">SUM(D160:D162)</f>
        <v>411980</v>
      </c>
      <c r="E159" s="53">
        <f t="shared" si="38"/>
        <v>483849.91000000003</v>
      </c>
      <c r="F159" s="54">
        <f t="shared" si="31"/>
        <v>117.44499975726978</v>
      </c>
    </row>
    <row r="160" spans="1:6" ht="12.75" customHeight="1" x14ac:dyDescent="0.2">
      <c r="A160" s="55">
        <v>3131</v>
      </c>
      <c r="B160" s="87" t="s">
        <v>139</v>
      </c>
      <c r="C160" s="52" t="s">
        <v>361</v>
      </c>
      <c r="D160" s="244">
        <v>135352</v>
      </c>
      <c r="E160" s="244">
        <v>153761.60000000001</v>
      </c>
      <c r="F160" s="54">
        <f t="shared" si="31"/>
        <v>113.60127667119806</v>
      </c>
    </row>
    <row r="161" spans="1:6" ht="12.75" customHeight="1" x14ac:dyDescent="0.2">
      <c r="A161" s="55">
        <v>3132</v>
      </c>
      <c r="B161" s="87" t="s">
        <v>362</v>
      </c>
      <c r="C161" s="52" t="s">
        <v>363</v>
      </c>
      <c r="D161" s="244">
        <v>276628</v>
      </c>
      <c r="E161" s="244">
        <v>330088.31</v>
      </c>
      <c r="F161" s="54">
        <f t="shared" si="31"/>
        <v>119.32570455629943</v>
      </c>
    </row>
    <row r="162" spans="1:6" ht="12.75" customHeight="1" x14ac:dyDescent="0.2">
      <c r="A162" s="55">
        <v>3133</v>
      </c>
      <c r="B162" s="87" t="s">
        <v>364</v>
      </c>
      <c r="C162" s="52" t="s">
        <v>365</v>
      </c>
      <c r="D162" s="244">
        <v>0</v>
      </c>
      <c r="E162" s="244">
        <v>0</v>
      </c>
      <c r="F162" s="54" t="str">
        <f t="shared" si="31"/>
        <v>-</v>
      </c>
    </row>
    <row r="163" spans="1:6" ht="12.75" customHeight="1" x14ac:dyDescent="0.2">
      <c r="A163" s="55">
        <v>32</v>
      </c>
      <c r="B163" s="87" t="s">
        <v>366</v>
      </c>
      <c r="C163" s="52" t="s">
        <v>367</v>
      </c>
      <c r="D163" s="53">
        <f t="shared" ref="D163:E163" si="39">D164+D169+D177+D187+D188</f>
        <v>319696</v>
      </c>
      <c r="E163" s="53">
        <f t="shared" si="39"/>
        <v>663737.01</v>
      </c>
      <c r="F163" s="54">
        <f t="shared" si="31"/>
        <v>207.61504992242629</v>
      </c>
    </row>
    <row r="164" spans="1:6" ht="12.75" customHeight="1" x14ac:dyDescent="0.2">
      <c r="A164" s="55">
        <v>321</v>
      </c>
      <c r="B164" s="87" t="s">
        <v>368</v>
      </c>
      <c r="C164" s="52" t="s">
        <v>369</v>
      </c>
      <c r="D164" s="53">
        <f t="shared" ref="D164:E164" si="40">SUM(D165:D168)</f>
        <v>48106</v>
      </c>
      <c r="E164" s="53">
        <f t="shared" si="40"/>
        <v>45102.15</v>
      </c>
      <c r="F164" s="54">
        <f t="shared" si="31"/>
        <v>93.755768511204423</v>
      </c>
    </row>
    <row r="165" spans="1:6" ht="12.75" customHeight="1" x14ac:dyDescent="0.2">
      <c r="A165" s="55">
        <v>3211</v>
      </c>
      <c r="B165" s="87" t="s">
        <v>370</v>
      </c>
      <c r="C165" s="52" t="s">
        <v>371</v>
      </c>
      <c r="D165" s="244">
        <v>26000</v>
      </c>
      <c r="E165" s="244">
        <v>2100</v>
      </c>
      <c r="F165" s="54">
        <f t="shared" si="31"/>
        <v>8.0769230769230766</v>
      </c>
    </row>
    <row r="166" spans="1:6" ht="12.75" customHeight="1" x14ac:dyDescent="0.2">
      <c r="A166" s="55">
        <v>3212</v>
      </c>
      <c r="B166" s="87" t="s">
        <v>372</v>
      </c>
      <c r="C166" s="52" t="s">
        <v>373</v>
      </c>
      <c r="D166" s="244">
        <v>22106</v>
      </c>
      <c r="E166" s="244">
        <v>43002.15</v>
      </c>
      <c r="F166" s="54">
        <f t="shared" si="31"/>
        <v>194.52705147923641</v>
      </c>
    </row>
    <row r="167" spans="1:6" ht="12.75" customHeight="1" x14ac:dyDescent="0.2">
      <c r="A167" s="55">
        <v>3213</v>
      </c>
      <c r="B167" s="87" t="s">
        <v>374</v>
      </c>
      <c r="C167" s="52" t="s">
        <v>375</v>
      </c>
      <c r="D167" s="244">
        <v>0</v>
      </c>
      <c r="E167" s="244">
        <v>0</v>
      </c>
      <c r="F167" s="54" t="str">
        <f t="shared" si="31"/>
        <v>-</v>
      </c>
    </row>
    <row r="168" spans="1:6" ht="12.75" customHeight="1" x14ac:dyDescent="0.2">
      <c r="A168" s="55">
        <v>3214</v>
      </c>
      <c r="B168" s="87" t="s">
        <v>376</v>
      </c>
      <c r="C168" s="52" t="s">
        <v>377</v>
      </c>
      <c r="D168" s="244">
        <v>0</v>
      </c>
      <c r="E168" s="244">
        <v>0</v>
      </c>
      <c r="F168" s="54" t="str">
        <f t="shared" si="31"/>
        <v>-</v>
      </c>
    </row>
    <row r="169" spans="1:6" ht="12.75" customHeight="1" x14ac:dyDescent="0.2">
      <c r="A169" s="55">
        <v>322</v>
      </c>
      <c r="B169" s="87" t="s">
        <v>378</v>
      </c>
      <c r="C169" s="52" t="s">
        <v>379</v>
      </c>
      <c r="D169" s="53">
        <f t="shared" ref="D169:E169" si="41">SUM(D170:D176)</f>
        <v>105688</v>
      </c>
      <c r="E169" s="53">
        <f t="shared" si="41"/>
        <v>360406.43</v>
      </c>
      <c r="F169" s="54">
        <f t="shared" si="31"/>
        <v>341.00979297555068</v>
      </c>
    </row>
    <row r="170" spans="1:6" ht="12.75" customHeight="1" x14ac:dyDescent="0.2">
      <c r="A170" s="55">
        <v>3221</v>
      </c>
      <c r="B170" s="87" t="s">
        <v>380</v>
      </c>
      <c r="C170" s="52" t="s">
        <v>381</v>
      </c>
      <c r="D170" s="244">
        <v>6663</v>
      </c>
      <c r="E170" s="244">
        <v>65144.4</v>
      </c>
      <c r="F170" s="54">
        <f t="shared" si="31"/>
        <v>977.70373705538043</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64565</v>
      </c>
      <c r="E172" s="244">
        <v>77537.98</v>
      </c>
      <c r="F172" s="54">
        <f t="shared" si="31"/>
        <v>120.09289862928831</v>
      </c>
    </row>
    <row r="173" spans="1:6" ht="12.75" customHeight="1" x14ac:dyDescent="0.2">
      <c r="A173" s="55">
        <v>3224</v>
      </c>
      <c r="B173" s="87" t="s">
        <v>386</v>
      </c>
      <c r="C173" s="52" t="s">
        <v>387</v>
      </c>
      <c r="D173" s="244">
        <v>14654</v>
      </c>
      <c r="E173" s="244">
        <v>33771.360000000001</v>
      </c>
      <c r="F173" s="54">
        <f t="shared" si="31"/>
        <v>230.45830489968608</v>
      </c>
    </row>
    <row r="174" spans="1:6" ht="12.75" customHeight="1" x14ac:dyDescent="0.2">
      <c r="A174" s="55">
        <v>3225</v>
      </c>
      <c r="B174" s="87" t="s">
        <v>388</v>
      </c>
      <c r="C174" s="52" t="s">
        <v>389</v>
      </c>
      <c r="D174" s="244">
        <v>0</v>
      </c>
      <c r="E174" s="244">
        <v>0</v>
      </c>
      <c r="F174" s="54" t="str">
        <f t="shared" si="31"/>
        <v>-</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19806</v>
      </c>
      <c r="E176" s="244">
        <v>183952.69</v>
      </c>
      <c r="F176" s="54">
        <f t="shared" si="31"/>
        <v>928.77254367363435</v>
      </c>
    </row>
    <row r="177" spans="1:6" ht="12.75" customHeight="1" x14ac:dyDescent="0.2">
      <c r="A177" s="55">
        <v>323</v>
      </c>
      <c r="B177" s="87" t="s">
        <v>394</v>
      </c>
      <c r="C177" s="52" t="s">
        <v>395</v>
      </c>
      <c r="D177" s="53">
        <f t="shared" ref="D177:E177" si="42">SUM(D178:D186)</f>
        <v>132419</v>
      </c>
      <c r="E177" s="53">
        <f t="shared" si="42"/>
        <v>213392.23</v>
      </c>
      <c r="F177" s="54">
        <f t="shared" si="31"/>
        <v>161.14925350591682</v>
      </c>
    </row>
    <row r="178" spans="1:6" ht="12.75" customHeight="1" x14ac:dyDescent="0.2">
      <c r="A178" s="55">
        <v>3231</v>
      </c>
      <c r="B178" s="87" t="s">
        <v>396</v>
      </c>
      <c r="C178" s="52" t="s">
        <v>397</v>
      </c>
      <c r="D178" s="244">
        <v>5439</v>
      </c>
      <c r="E178" s="244">
        <v>6056.38</v>
      </c>
      <c r="F178" s="54">
        <f t="shared" si="31"/>
        <v>111.35098363669793</v>
      </c>
    </row>
    <row r="179" spans="1:6" ht="12.75" customHeight="1" x14ac:dyDescent="0.2">
      <c r="A179" s="55">
        <v>3232</v>
      </c>
      <c r="B179" s="87" t="s">
        <v>398</v>
      </c>
      <c r="C179" s="52" t="s">
        <v>399</v>
      </c>
      <c r="D179" s="244">
        <v>84086</v>
      </c>
      <c r="E179" s="244">
        <v>57524.57</v>
      </c>
      <c r="F179" s="54">
        <f t="shared" si="31"/>
        <v>68.411590514473275</v>
      </c>
    </row>
    <row r="180" spans="1:6" ht="12.75" customHeight="1" x14ac:dyDescent="0.2">
      <c r="A180" s="55">
        <v>3233</v>
      </c>
      <c r="B180" s="87" t="s">
        <v>400</v>
      </c>
      <c r="C180" s="52" t="s">
        <v>401</v>
      </c>
      <c r="D180" s="244">
        <v>7015</v>
      </c>
      <c r="E180" s="244">
        <v>3899.4</v>
      </c>
      <c r="F180" s="54">
        <f t="shared" si="31"/>
        <v>55.586600142551681</v>
      </c>
    </row>
    <row r="181" spans="1:6" ht="12.75" customHeight="1" x14ac:dyDescent="0.2">
      <c r="A181" s="55">
        <v>3234</v>
      </c>
      <c r="B181" s="87" t="s">
        <v>402</v>
      </c>
      <c r="C181" s="52" t="s">
        <v>403</v>
      </c>
      <c r="D181" s="244">
        <v>2960</v>
      </c>
      <c r="E181" s="244">
        <v>2175.19</v>
      </c>
      <c r="F181" s="54">
        <f t="shared" si="31"/>
        <v>73.486148648648651</v>
      </c>
    </row>
    <row r="182" spans="1:6" ht="12.75" customHeight="1" x14ac:dyDescent="0.2">
      <c r="A182" s="55">
        <v>3235</v>
      </c>
      <c r="B182" s="87" t="s">
        <v>404</v>
      </c>
      <c r="C182" s="52" t="s">
        <v>405</v>
      </c>
      <c r="D182" s="244">
        <v>2500</v>
      </c>
      <c r="E182" s="244">
        <v>52000</v>
      </c>
      <c r="F182" s="54">
        <f t="shared" si="31"/>
        <v>2080</v>
      </c>
    </row>
    <row r="183" spans="1:6" ht="12.75" customHeight="1" x14ac:dyDescent="0.2">
      <c r="A183" s="55">
        <v>3236</v>
      </c>
      <c r="B183" s="87" t="s">
        <v>406</v>
      </c>
      <c r="C183" s="52" t="s">
        <v>407</v>
      </c>
      <c r="D183" s="244">
        <v>450</v>
      </c>
      <c r="E183" s="244">
        <v>3355</v>
      </c>
      <c r="F183" s="54">
        <f t="shared" si="31"/>
        <v>745.55555555555554</v>
      </c>
    </row>
    <row r="184" spans="1:6" ht="12.75" customHeight="1" x14ac:dyDescent="0.2">
      <c r="A184" s="55">
        <v>3237</v>
      </c>
      <c r="B184" s="87" t="s">
        <v>408</v>
      </c>
      <c r="C184" s="52" t="s">
        <v>409</v>
      </c>
      <c r="D184" s="244">
        <v>17986</v>
      </c>
      <c r="E184" s="244">
        <v>65349.78</v>
      </c>
      <c r="F184" s="54">
        <f t="shared" si="31"/>
        <v>363.33692872233956</v>
      </c>
    </row>
    <row r="185" spans="1:6" ht="12.75" customHeight="1" x14ac:dyDescent="0.2">
      <c r="A185" s="55">
        <v>3238</v>
      </c>
      <c r="B185" s="87" t="s">
        <v>410</v>
      </c>
      <c r="C185" s="52" t="s">
        <v>411</v>
      </c>
      <c r="D185" s="244">
        <v>5808</v>
      </c>
      <c r="E185" s="244">
        <v>15740</v>
      </c>
      <c r="F185" s="54">
        <f t="shared" si="31"/>
        <v>271.00550964187329</v>
      </c>
    </row>
    <row r="186" spans="1:6" ht="12.75" customHeight="1" x14ac:dyDescent="0.2">
      <c r="A186" s="55">
        <v>3239</v>
      </c>
      <c r="B186" s="87" t="s">
        <v>412</v>
      </c>
      <c r="C186" s="52" t="s">
        <v>413</v>
      </c>
      <c r="D186" s="244">
        <v>6175</v>
      </c>
      <c r="E186" s="244">
        <v>7291.91</v>
      </c>
      <c r="F186" s="54">
        <f t="shared" si="31"/>
        <v>118.08761133603238</v>
      </c>
    </row>
    <row r="187" spans="1:6" ht="12.75" customHeight="1" x14ac:dyDescent="0.2">
      <c r="A187" s="55">
        <v>324</v>
      </c>
      <c r="B187" s="87" t="s">
        <v>414</v>
      </c>
      <c r="C187" s="52" t="s">
        <v>415</v>
      </c>
      <c r="D187" s="244">
        <v>0</v>
      </c>
      <c r="E187" s="244">
        <v>9675</v>
      </c>
      <c r="F187" s="54" t="str">
        <f t="shared" si="31"/>
        <v>-</v>
      </c>
    </row>
    <row r="188" spans="1:6" ht="12.75" customHeight="1" x14ac:dyDescent="0.2">
      <c r="A188" s="55">
        <v>329</v>
      </c>
      <c r="B188" s="87" t="s">
        <v>416</v>
      </c>
      <c r="C188" s="52" t="s">
        <v>417</v>
      </c>
      <c r="D188" s="53">
        <f t="shared" ref="D188:E188" si="43">SUM(D189:D195)</f>
        <v>33483</v>
      </c>
      <c r="E188" s="53">
        <f t="shared" si="43"/>
        <v>35161.199999999997</v>
      </c>
      <c r="F188" s="54">
        <f t="shared" si="31"/>
        <v>105.01209569035032</v>
      </c>
    </row>
    <row r="189" spans="1:6" ht="12.75" customHeight="1" x14ac:dyDescent="0.2">
      <c r="A189" s="55">
        <v>3291</v>
      </c>
      <c r="B189" s="234" t="s">
        <v>418</v>
      </c>
      <c r="C189" s="52" t="s">
        <v>419</v>
      </c>
      <c r="D189" s="244">
        <v>3150</v>
      </c>
      <c r="E189" s="244">
        <v>3133.52</v>
      </c>
      <c r="F189" s="54">
        <f t="shared" si="31"/>
        <v>99.47682539682539</v>
      </c>
    </row>
    <row r="190" spans="1:6" ht="12.75" customHeight="1" x14ac:dyDescent="0.2">
      <c r="A190" s="55">
        <v>3292</v>
      </c>
      <c r="B190" s="87" t="s">
        <v>420</v>
      </c>
      <c r="C190" s="52" t="s">
        <v>421</v>
      </c>
      <c r="D190" s="244">
        <v>30204</v>
      </c>
      <c r="E190" s="244">
        <v>31016.14</v>
      </c>
      <c r="F190" s="54">
        <f t="shared" si="31"/>
        <v>102.68884915905178</v>
      </c>
    </row>
    <row r="191" spans="1:6" ht="12.75" customHeight="1" x14ac:dyDescent="0.2">
      <c r="A191" s="55">
        <v>3293</v>
      </c>
      <c r="B191" s="87" t="s">
        <v>422</v>
      </c>
      <c r="C191" s="52" t="s">
        <v>423</v>
      </c>
      <c r="D191" s="244">
        <v>0</v>
      </c>
      <c r="E191" s="244">
        <v>572.16</v>
      </c>
      <c r="F191" s="54" t="str">
        <f t="shared" si="31"/>
        <v>-</v>
      </c>
    </row>
    <row r="192" spans="1:6" ht="12.75" customHeight="1" x14ac:dyDescent="0.2">
      <c r="A192" s="55">
        <v>3294</v>
      </c>
      <c r="B192" s="87" t="s">
        <v>424</v>
      </c>
      <c r="C192" s="52" t="s">
        <v>425</v>
      </c>
      <c r="D192" s="244">
        <v>0</v>
      </c>
      <c r="E192" s="244">
        <v>0</v>
      </c>
      <c r="F192" s="54" t="str">
        <f t="shared" si="31"/>
        <v>-</v>
      </c>
    </row>
    <row r="193" spans="1:6" ht="12.75" customHeight="1" x14ac:dyDescent="0.2">
      <c r="A193" s="55">
        <v>3295</v>
      </c>
      <c r="B193" s="87" t="s">
        <v>426</v>
      </c>
      <c r="C193" s="52" t="s">
        <v>427</v>
      </c>
      <c r="D193" s="244">
        <v>0</v>
      </c>
      <c r="E193" s="244">
        <v>325</v>
      </c>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129</v>
      </c>
      <c r="E195" s="244">
        <v>114.38</v>
      </c>
      <c r="F195" s="54">
        <f t="shared" si="31"/>
        <v>88.666666666666657</v>
      </c>
    </row>
    <row r="196" spans="1:6" ht="12.75" customHeight="1" x14ac:dyDescent="0.2">
      <c r="A196" s="55">
        <v>34</v>
      </c>
      <c r="B196" s="234" t="s">
        <v>432</v>
      </c>
      <c r="C196" s="52" t="s">
        <v>433</v>
      </c>
      <c r="D196" s="53">
        <f t="shared" ref="D196:E196" si="44">D197+D202+D210</f>
        <v>3842</v>
      </c>
      <c r="E196" s="53">
        <f t="shared" si="44"/>
        <v>4830.42</v>
      </c>
      <c r="F196" s="54">
        <f t="shared" si="31"/>
        <v>125.72670484122852</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3842</v>
      </c>
      <c r="E210" s="53">
        <f t="shared" si="47"/>
        <v>4830.42</v>
      </c>
      <c r="F210" s="54">
        <f t="shared" si="31"/>
        <v>125.72670484122852</v>
      </c>
    </row>
    <row r="211" spans="1:6" ht="12.75" customHeight="1" x14ac:dyDescent="0.2">
      <c r="A211" s="55">
        <v>3431</v>
      </c>
      <c r="B211" s="234" t="s">
        <v>462</v>
      </c>
      <c r="C211" s="52" t="s">
        <v>463</v>
      </c>
      <c r="D211" s="244">
        <v>3842</v>
      </c>
      <c r="E211" s="244">
        <v>4830.42</v>
      </c>
      <c r="F211" s="54">
        <f t="shared" si="31"/>
        <v>125.72670484122852</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2923080</v>
      </c>
      <c r="E289" s="53">
        <f t="shared" si="79"/>
        <v>3667328.41</v>
      </c>
      <c r="F289" s="54">
        <f t="shared" si="76"/>
        <v>125.46110301462841</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180854</v>
      </c>
      <c r="E291" s="53">
        <f>IF(E289&gt;=E6,E289-E6,0)</f>
        <v>433042.81999999983</v>
      </c>
      <c r="F291" s="54">
        <f t="shared" si="76"/>
        <v>239.44331892023391</v>
      </c>
    </row>
    <row r="292" spans="1:6" ht="12.75" customHeight="1" x14ac:dyDescent="0.2">
      <c r="A292" s="55">
        <v>92211</v>
      </c>
      <c r="B292" s="87" t="s">
        <v>620</v>
      </c>
      <c r="C292" s="52" t="s">
        <v>621</v>
      </c>
      <c r="D292" s="244">
        <v>691523</v>
      </c>
      <c r="E292" s="244">
        <v>667255</v>
      </c>
      <c r="F292" s="54">
        <f t="shared" si="76"/>
        <v>96.490644562798337</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23241</v>
      </c>
      <c r="E294" s="244">
        <v>328389.39</v>
      </c>
      <c r="F294" s="54">
        <f t="shared" si="76"/>
        <v>1412.9744417193754</v>
      </c>
    </row>
    <row r="295" spans="1:6" ht="12" x14ac:dyDescent="0.2">
      <c r="A295" s="55">
        <v>9661</v>
      </c>
      <c r="B295" s="87" t="s">
        <v>626</v>
      </c>
      <c r="C295" s="52" t="s">
        <v>627</v>
      </c>
      <c r="D295" s="244">
        <v>23241</v>
      </c>
      <c r="E295" s="244">
        <v>328389.39</v>
      </c>
      <c r="F295" s="54">
        <f t="shared" si="76"/>
        <v>1412.9744417193754</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3" t="s">
        <v>630</v>
      </c>
      <c r="B297" s="354"/>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8813</v>
      </c>
      <c r="E350" s="53">
        <f t="shared" si="95"/>
        <v>125337</v>
      </c>
      <c r="F350" s="54">
        <f t="shared" si="81"/>
        <v>1422.1831385453308</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8813</v>
      </c>
      <c r="E363" s="53">
        <f t="shared" si="99"/>
        <v>125337</v>
      </c>
      <c r="F363" s="54">
        <f t="shared" si="81"/>
        <v>1422.1831385453308</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8813</v>
      </c>
      <c r="E369" s="53">
        <f t="shared" si="101"/>
        <v>125337</v>
      </c>
      <c r="F369" s="54">
        <f t="shared" si="81"/>
        <v>1422.1831385453308</v>
      </c>
    </row>
    <row r="370" spans="1:6" ht="12.75" customHeight="1" x14ac:dyDescent="0.2">
      <c r="A370" s="55">
        <v>4221</v>
      </c>
      <c r="B370" s="87" t="s">
        <v>671</v>
      </c>
      <c r="C370" s="52" t="s">
        <v>763</v>
      </c>
      <c r="D370" s="244">
        <v>6938</v>
      </c>
      <c r="E370" s="244">
        <v>0</v>
      </c>
      <c r="F370" s="54">
        <f t="shared" si="81"/>
        <v>0</v>
      </c>
    </row>
    <row r="371" spans="1:6" ht="12.75" customHeight="1" x14ac:dyDescent="0.2">
      <c r="A371" s="55">
        <v>4222</v>
      </c>
      <c r="B371" s="87" t="s">
        <v>764</v>
      </c>
      <c r="C371" s="52" t="s">
        <v>765</v>
      </c>
      <c r="D371" s="244">
        <v>1875</v>
      </c>
      <c r="E371" s="244">
        <v>0</v>
      </c>
      <c r="F371" s="54">
        <f t="shared" si="81"/>
        <v>0</v>
      </c>
    </row>
    <row r="372" spans="1:6" ht="12.75" customHeight="1" x14ac:dyDescent="0.2">
      <c r="A372" s="55">
        <v>4223</v>
      </c>
      <c r="B372" s="87" t="s">
        <v>675</v>
      </c>
      <c r="C372" s="52" t="s">
        <v>766</v>
      </c>
      <c r="D372" s="244">
        <v>0</v>
      </c>
      <c r="E372" s="244">
        <v>115190</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0</v>
      </c>
      <c r="E376" s="244">
        <v>10147</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8813</v>
      </c>
      <c r="E408" s="53">
        <f t="shared" si="111"/>
        <v>125337</v>
      </c>
      <c r="F408" s="54">
        <f t="shared" si="81"/>
        <v>1422.1831385453308</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2742226</v>
      </c>
      <c r="E412" s="53">
        <f>E6+E298</f>
        <v>3234285.5900000003</v>
      </c>
      <c r="F412" s="54">
        <f t="shared" si="81"/>
        <v>117.94380149557331</v>
      </c>
    </row>
    <row r="413" spans="1:6" ht="12.75" customHeight="1" x14ac:dyDescent="0.2">
      <c r="A413" s="55" t="s">
        <v>605</v>
      </c>
      <c r="B413" s="87" t="s">
        <v>828</v>
      </c>
      <c r="C413" s="52" t="s">
        <v>829</v>
      </c>
      <c r="D413" s="53">
        <f t="shared" ref="D413:E413" si="112">D289+D350</f>
        <v>2931893</v>
      </c>
      <c r="E413" s="53">
        <f t="shared" si="112"/>
        <v>3792665.41</v>
      </c>
      <c r="F413" s="54">
        <f t="shared" si="81"/>
        <v>129.35892987909176</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189667</v>
      </c>
      <c r="E415" s="53">
        <f t="shared" si="114"/>
        <v>558379.81999999983</v>
      </c>
      <c r="F415" s="54">
        <f t="shared" si="81"/>
        <v>294.40009068525353</v>
      </c>
    </row>
    <row r="416" spans="1:6" ht="12.75" customHeight="1" x14ac:dyDescent="0.2">
      <c r="A416" s="62" t="s">
        <v>834</v>
      </c>
      <c r="B416" s="234" t="s">
        <v>835</v>
      </c>
      <c r="C416" s="63" t="s">
        <v>836</v>
      </c>
      <c r="D416" s="53">
        <f t="shared" ref="D416:E416" si="115">IF(D292-D293+D409-D410&gt;=0,D292-D293+D409-D410,0)</f>
        <v>691523</v>
      </c>
      <c r="E416" s="53">
        <f t="shared" si="115"/>
        <v>667255</v>
      </c>
      <c r="F416" s="54">
        <f t="shared" si="81"/>
        <v>96.490644562798337</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23241</v>
      </c>
      <c r="E418" s="64">
        <f t="shared" si="117"/>
        <v>328389.39</v>
      </c>
      <c r="F418" s="59">
        <f t="shared" si="81"/>
        <v>1412.9744417193754</v>
      </c>
    </row>
    <row r="419" spans="1:6" s="77" customFormat="1" ht="20.100000000000001" customHeight="1" x14ac:dyDescent="0.25">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2742226</v>
      </c>
      <c r="E639" s="53">
        <f t="shared" si="180"/>
        <v>3234285.5900000003</v>
      </c>
      <c r="F639" s="54">
        <f t="shared" si="119"/>
        <v>117.94380149557331</v>
      </c>
    </row>
    <row r="640" spans="1:6" ht="12.75" customHeight="1" x14ac:dyDescent="0.2">
      <c r="A640" s="55" t="s">
        <v>605</v>
      </c>
      <c r="B640" s="87" t="s">
        <v>1274</v>
      </c>
      <c r="C640" s="52" t="s">
        <v>1275</v>
      </c>
      <c r="D640" s="53">
        <f t="shared" ref="D640:E640" si="181">D413+D528</f>
        <v>2931893</v>
      </c>
      <c r="E640" s="53">
        <f t="shared" si="181"/>
        <v>3792665.41</v>
      </c>
      <c r="F640" s="54">
        <f t="shared" si="119"/>
        <v>129.35892987909176</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189667</v>
      </c>
      <c r="E642" s="53">
        <f t="shared" si="183"/>
        <v>558379.81999999983</v>
      </c>
      <c r="F642" s="54">
        <f t="shared" si="119"/>
        <v>294.40009068525353</v>
      </c>
    </row>
    <row r="643" spans="1:6" ht="22.8" x14ac:dyDescent="0.2">
      <c r="A643" s="62" t="s">
        <v>1280</v>
      </c>
      <c r="B643" s="87" t="s">
        <v>1281</v>
      </c>
      <c r="C643" s="63" t="s">
        <v>1280</v>
      </c>
      <c r="D643" s="53">
        <f t="shared" ref="D643:E643" si="184">IF(D416-D417+D637-D638&gt;=0,D416-D417+D637-D638,0)</f>
        <v>691523</v>
      </c>
      <c r="E643" s="53">
        <f t="shared" si="184"/>
        <v>667255</v>
      </c>
      <c r="F643" s="54">
        <f t="shared" si="119"/>
        <v>96.490644562798337</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501856</v>
      </c>
      <c r="E645" s="53">
        <f t="shared" si="186"/>
        <v>108875.18000000017</v>
      </c>
      <c r="F645" s="54">
        <f t="shared" si="119"/>
        <v>21.694505993751228</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c r="E647" s="245"/>
      <c r="F647" s="59" t="str">
        <f t="shared" si="119"/>
        <v>-</v>
      </c>
    </row>
    <row r="648" spans="1:6" s="77" customFormat="1" ht="20.100000000000001" customHeight="1" x14ac:dyDescent="0.25">
      <c r="A648" s="353" t="s">
        <v>1290</v>
      </c>
      <c r="B648" s="354"/>
      <c r="C648" s="221"/>
      <c r="D648" s="60"/>
      <c r="E648" s="60"/>
      <c r="F648" s="61"/>
    </row>
    <row r="649" spans="1:6" ht="12.75" customHeight="1" x14ac:dyDescent="0.2">
      <c r="A649" s="55">
        <v>11</v>
      </c>
      <c r="B649" s="87" t="s">
        <v>1291</v>
      </c>
      <c r="C649" s="52" t="s">
        <v>1292</v>
      </c>
      <c r="D649" s="244">
        <v>667527</v>
      </c>
      <c r="E649" s="244">
        <v>702543.79</v>
      </c>
      <c r="F649" s="54">
        <f t="shared" ref="F649:F724" si="188">IF(D649&lt;&gt;0,IF(E649/D649&gt;=100,"&gt;&gt;100",E649/D649*100),"-")</f>
        <v>105.24574886109477</v>
      </c>
    </row>
    <row r="650" spans="1:6" ht="12.75" customHeight="1" x14ac:dyDescent="0.2">
      <c r="A650" s="55" t="s">
        <v>1293</v>
      </c>
      <c r="B650" s="87" t="s">
        <v>1294</v>
      </c>
      <c r="C650" s="52" t="s">
        <v>1293</v>
      </c>
      <c r="D650" s="244">
        <v>3014940</v>
      </c>
      <c r="E650" s="244">
        <v>3532472.46</v>
      </c>
      <c r="F650" s="54">
        <f t="shared" si="188"/>
        <v>117.16559732531991</v>
      </c>
    </row>
    <row r="651" spans="1:6" ht="12.75" customHeight="1" x14ac:dyDescent="0.2">
      <c r="A651" s="55" t="s">
        <v>1295</v>
      </c>
      <c r="B651" s="87" t="s">
        <v>1296</v>
      </c>
      <c r="C651" s="52" t="s">
        <v>1295</v>
      </c>
      <c r="D651" s="244">
        <v>3119795</v>
      </c>
      <c r="E651" s="244">
        <v>3690507.17</v>
      </c>
      <c r="F651" s="54">
        <f t="shared" si="188"/>
        <v>118.29325869167687</v>
      </c>
    </row>
    <row r="652" spans="1:6" ht="22.8" x14ac:dyDescent="0.2">
      <c r="A652" s="55">
        <v>11</v>
      </c>
      <c r="B652" s="87" t="s">
        <v>1297</v>
      </c>
      <c r="C652" s="52" t="s">
        <v>1298</v>
      </c>
      <c r="D652" s="53">
        <f t="shared" ref="D652:E652" si="189">+D649+D650-D651</f>
        <v>562672</v>
      </c>
      <c r="E652" s="53">
        <f t="shared" si="189"/>
        <v>544509.08000000007</v>
      </c>
      <c r="F652" s="54">
        <f t="shared" si="188"/>
        <v>96.772023487929033</v>
      </c>
    </row>
    <row r="653" spans="1:6" ht="22.8" x14ac:dyDescent="0.2">
      <c r="A653" s="55" t="s">
        <v>605</v>
      </c>
      <c r="B653" s="87" t="s">
        <v>1299</v>
      </c>
      <c r="C653" s="52" t="s">
        <v>1300</v>
      </c>
      <c r="D653" s="266"/>
      <c r="E653" s="266"/>
      <c r="F653" s="54" t="str">
        <f t="shared" si="188"/>
        <v>-</v>
      </c>
    </row>
    <row r="654" spans="1:6" ht="22.8" x14ac:dyDescent="0.2">
      <c r="A654" s="55" t="s">
        <v>605</v>
      </c>
      <c r="B654" s="87" t="s">
        <v>1301</v>
      </c>
      <c r="C654" s="52" t="s">
        <v>1302</v>
      </c>
      <c r="D654" s="266">
        <v>21</v>
      </c>
      <c r="E654" s="266">
        <v>23</v>
      </c>
      <c r="F654" s="54">
        <f t="shared" si="188"/>
        <v>109.52380952380953</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21</v>
      </c>
      <c r="E656" s="266">
        <v>23</v>
      </c>
      <c r="F656" s="54">
        <f t="shared" si="188"/>
        <v>109.52380952380953</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v>0</v>
      </c>
      <c r="E674" s="244">
        <v>0</v>
      </c>
      <c r="F674" s="54" t="str">
        <f t="shared" si="188"/>
        <v>-</v>
      </c>
    </row>
    <row r="675" spans="1:6" ht="22.8" x14ac:dyDescent="0.2">
      <c r="A675" s="55">
        <v>63612</v>
      </c>
      <c r="B675" s="234" t="s">
        <v>1344</v>
      </c>
      <c r="C675" s="52" t="s">
        <v>1345</v>
      </c>
      <c r="D675" s="244">
        <v>296</v>
      </c>
      <c r="E675" s="244">
        <v>0</v>
      </c>
      <c r="F675" s="54">
        <f t="shared" si="188"/>
        <v>0</v>
      </c>
    </row>
    <row r="676" spans="1:6" ht="22.8" x14ac:dyDescent="0.2">
      <c r="A676" s="55">
        <v>63613</v>
      </c>
      <c r="B676" s="234" t="s">
        <v>1346</v>
      </c>
      <c r="C676" s="52" t="s">
        <v>1347</v>
      </c>
      <c r="D676" s="244">
        <v>34515</v>
      </c>
      <c r="E676" s="244">
        <v>58409.88</v>
      </c>
      <c r="F676" s="54">
        <f t="shared" si="188"/>
        <v>169.23042155584525</v>
      </c>
    </row>
    <row r="677" spans="1:6" ht="22.8" x14ac:dyDescent="0.2">
      <c r="A677" s="55">
        <v>63622</v>
      </c>
      <c r="B677" s="234" t="s">
        <v>1348</v>
      </c>
      <c r="C677" s="52" t="s">
        <v>1349</v>
      </c>
      <c r="D677" s="244"/>
      <c r="E677" s="244"/>
      <c r="F677" s="54" t="str">
        <f t="shared" si="188"/>
        <v>-</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0</v>
      </c>
      <c r="E698" s="244">
        <v>0</v>
      </c>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379585</v>
      </c>
      <c r="E716" s="244">
        <v>437909.82</v>
      </c>
      <c r="F716" s="54">
        <f t="shared" si="188"/>
        <v>115.36541749542263</v>
      </c>
    </row>
    <row r="717" spans="1:6" ht="12.75" customHeight="1" x14ac:dyDescent="0.2">
      <c r="A717" s="55">
        <v>31215</v>
      </c>
      <c r="B717" s="87" t="s">
        <v>1410</v>
      </c>
      <c r="C717" s="52" t="s">
        <v>1411</v>
      </c>
      <c r="D717" s="244">
        <v>0</v>
      </c>
      <c r="E717" s="244">
        <v>3326</v>
      </c>
      <c r="F717" s="54" t="str">
        <f t="shared" si="188"/>
        <v>-</v>
      </c>
    </row>
    <row r="718" spans="1:6" ht="12.75" customHeight="1" x14ac:dyDescent="0.2">
      <c r="A718" s="55">
        <v>32121</v>
      </c>
      <c r="B718" s="87" t="s">
        <v>1412</v>
      </c>
      <c r="C718" s="52" t="s">
        <v>1413</v>
      </c>
      <c r="D718" s="244">
        <v>22106</v>
      </c>
      <c r="E718" s="244">
        <v>43002.15</v>
      </c>
      <c r="F718" s="54">
        <f t="shared" si="188"/>
        <v>194.52705147923641</v>
      </c>
    </row>
    <row r="719" spans="1:6" ht="12.75" customHeight="1" x14ac:dyDescent="0.2">
      <c r="A719" s="55" t="s">
        <v>1414</v>
      </c>
      <c r="B719" s="87" t="s">
        <v>1415</v>
      </c>
      <c r="C719" s="52" t="s">
        <v>1414</v>
      </c>
      <c r="D719" s="244">
        <v>500</v>
      </c>
      <c r="E719" s="244">
        <v>0</v>
      </c>
      <c r="F719" s="54">
        <f t="shared" si="188"/>
        <v>0</v>
      </c>
    </row>
    <row r="720" spans="1:6" ht="12.75" customHeight="1" x14ac:dyDescent="0.2">
      <c r="A720" s="55" t="s">
        <v>1416</v>
      </c>
      <c r="B720" s="87" t="s">
        <v>1417</v>
      </c>
      <c r="C720" s="52" t="s">
        <v>1416</v>
      </c>
      <c r="D720" s="244">
        <v>450</v>
      </c>
      <c r="E720" s="244">
        <v>3355</v>
      </c>
      <c r="F720" s="54">
        <f t="shared" si="188"/>
        <v>745.55555555555554</v>
      </c>
    </row>
    <row r="721" spans="1:6" ht="12.75" customHeight="1" x14ac:dyDescent="0.2">
      <c r="A721" s="55" t="s">
        <v>1418</v>
      </c>
      <c r="B721" s="87" t="s">
        <v>1419</v>
      </c>
      <c r="C721" s="52" t="s">
        <v>1418</v>
      </c>
      <c r="D721" s="244"/>
      <c r="E721" s="244">
        <v>0</v>
      </c>
      <c r="F721" s="54" t="str">
        <f t="shared" si="188"/>
        <v>-</v>
      </c>
    </row>
    <row r="722" spans="1:6" ht="12.75" customHeight="1" x14ac:dyDescent="0.2">
      <c r="A722" s="55" t="s">
        <v>1420</v>
      </c>
      <c r="B722" s="87" t="s">
        <v>1421</v>
      </c>
      <c r="C722" s="52" t="s">
        <v>1420</v>
      </c>
      <c r="D722" s="244">
        <v>2986</v>
      </c>
      <c r="E722" s="244">
        <v>65349.78</v>
      </c>
      <c r="F722" s="54">
        <f t="shared" si="188"/>
        <v>2188.5391828533157</v>
      </c>
    </row>
    <row r="723" spans="1:6" ht="12.75" customHeight="1" x14ac:dyDescent="0.2">
      <c r="A723" s="55" t="s">
        <v>1422</v>
      </c>
      <c r="B723" s="87" t="s">
        <v>1423</v>
      </c>
      <c r="C723" s="52" t="s">
        <v>1422</v>
      </c>
      <c r="D723" s="244">
        <v>0</v>
      </c>
      <c r="E723" s="244">
        <v>0</v>
      </c>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3150</v>
      </c>
      <c r="E725" s="244">
        <v>3133.52</v>
      </c>
      <c r="F725" s="54">
        <f t="shared" ref="F725:F979" si="190">IF(D725&lt;&gt;0,IF(E725/D725&gt;=100,"&gt;&gt;100",E725/D725*100),"-")</f>
        <v>99.47682539682539</v>
      </c>
    </row>
    <row r="726" spans="1:6" ht="12.75" customHeight="1" x14ac:dyDescent="0.2">
      <c r="A726" s="55" t="s">
        <v>1428</v>
      </c>
      <c r="B726" s="87" t="s">
        <v>1429</v>
      </c>
      <c r="C726" s="52" t="s">
        <v>1428</v>
      </c>
      <c r="D726" s="244">
        <v>0</v>
      </c>
      <c r="E726" s="244">
        <v>0</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30" width="14.44140625" style="90" customWidth="1"/>
    <col min="31" max="16384" width="14.44140625" style="90"/>
  </cols>
  <sheetData>
    <row r="1" spans="1:25" ht="15" customHeight="1" x14ac:dyDescent="0.2">
      <c r="A1" s="298"/>
      <c r="B1" s="299"/>
      <c r="C1" s="298"/>
      <c r="D1" s="300"/>
      <c r="E1" s="300"/>
      <c r="F1" s="300"/>
    </row>
    <row r="2" spans="1:25" ht="50.1" customHeight="1" x14ac:dyDescent="0.3">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301" t="s">
        <v>49</v>
      </c>
      <c r="B3" s="302" t="s">
        <v>41</v>
      </c>
      <c r="C3" s="303" t="s">
        <v>42</v>
      </c>
      <c r="D3" s="304" t="s">
        <v>1963</v>
      </c>
      <c r="E3" s="302" t="s">
        <v>1964</v>
      </c>
      <c r="F3" s="305" t="s">
        <v>52</v>
      </c>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8" t="s">
        <v>1965</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1" width="14.44140625" style="66" customWidth="1"/>
    <col min="32" max="16384" width="14.44140625" style="66"/>
  </cols>
  <sheetData>
    <row r="1" spans="1:25" ht="15" customHeight="1" x14ac:dyDescent="0.2">
      <c r="A1" s="293"/>
      <c r="B1" s="294"/>
      <c r="C1" s="293"/>
      <c r="D1" s="295"/>
      <c r="E1" s="295"/>
      <c r="F1" s="296"/>
    </row>
    <row r="2" spans="1:25" ht="50.1" customHeight="1" x14ac:dyDescent="0.3">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5">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80"/>
      <c r="B1" s="281"/>
      <c r="C1" s="280"/>
      <c r="D1" s="282"/>
      <c r="E1" s="282"/>
    </row>
    <row r="2" spans="1:25" ht="50.1" customHeight="1" x14ac:dyDescent="0.25">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9" workbookViewId="0">
      <selection activeCell="L93" sqref="L93"/>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81"/>
      <c r="B1" s="281"/>
      <c r="C1" s="291"/>
      <c r="D1" s="282"/>
    </row>
    <row r="2" spans="1:24" ht="50.1" customHeight="1" x14ac:dyDescent="0.25">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5">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7">
        <v>102251</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4196594.8000000007</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4071257.8000000003</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8">
        <v>3046231.88</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8">
        <v>646346.99</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8">
        <v>0</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8">
        <v>378678.93</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8">
        <v>125337</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3752778.3099999996</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3748863.3099999996</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8">
        <v>3078315.27</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8">
        <v>431775.24</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8">
        <v>0</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8">
        <v>238772.8</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8">
        <v>3915</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546067.49000000115</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348971.5</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227549.5</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227549.5</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8">
        <v>227549.5</v>
      </c>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121422</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8">
        <v>121422</v>
      </c>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197095.99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8">
        <v>197095.99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8"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14.1093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customWidth="1"/>
    <col min="17" max="22" width="14.44140625" style="50" customWidth="1"/>
    <col min="23" max="16384" width="14.44140625" style="50"/>
  </cols>
  <sheetData>
    <row r="1" spans="1:16" ht="12.75" hidden="1" customHeight="1" x14ac:dyDescent="0.25">
      <c r="A1" s="372" t="s">
        <v>2856</v>
      </c>
      <c r="B1" s="367"/>
      <c r="C1" s="367"/>
      <c r="D1" s="367"/>
      <c r="E1" s="73" t="s">
        <v>2998</v>
      </c>
      <c r="F1" s="73"/>
      <c r="G1" s="73"/>
      <c r="H1" s="73"/>
      <c r="I1" s="73"/>
      <c r="J1" s="73"/>
      <c r="K1" s="73"/>
      <c r="L1" s="73"/>
      <c r="M1" s="73"/>
      <c r="N1" s="73"/>
      <c r="O1" s="73"/>
      <c r="P1" s="73"/>
    </row>
    <row r="2" spans="1:16" ht="37.5" customHeight="1" x14ac:dyDescent="0.25">
      <c r="A2" s="372" t="s">
        <v>2999</v>
      </c>
      <c r="B2" s="367"/>
      <c r="C2" s="367"/>
      <c r="D2" s="367"/>
    </row>
    <row r="3" spans="1:16" ht="29.25" customHeight="1" x14ac:dyDescent="0.25">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9</v>
      </c>
      <c r="I3" s="131" t="str">
        <f>RefStr!C10</f>
        <v>31</v>
      </c>
      <c r="J3" s="132" t="str">
        <f>RefStr!H7</f>
        <v>DA</v>
      </c>
      <c r="K3" s="130" t="str">
        <f>RefStr!H9</f>
        <v>NE</v>
      </c>
      <c r="L3" s="130" t="str">
        <f>RefStr!H10</f>
        <v>NE</v>
      </c>
      <c r="M3" s="130" t="str">
        <f>RefStr!H8</f>
        <v>NE</v>
      </c>
      <c r="N3" s="130" t="str">
        <f>RefStr!H11</f>
        <v>DA</v>
      </c>
      <c r="O3" s="133">
        <f>RefStr!C6</f>
        <v>28469</v>
      </c>
      <c r="P3" s="73"/>
    </row>
    <row r="4" spans="1:16" ht="19.5" customHeight="1" x14ac:dyDescent="0.25">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3021</v>
      </c>
      <c r="B19" s="370"/>
      <c r="C19" s="371"/>
      <c r="D19" s="125"/>
      <c r="E19" s="73">
        <f>SUM(E20:E274)</f>
        <v>0</v>
      </c>
      <c r="F19" s="73">
        <f>SUM(F20:F274)</f>
        <v>2</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2022-10-10T12:51:45Z</dcterms:modified>
</cp:coreProperties>
</file>