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33CED8FD-298C-4D74-AFDE-36F32FC399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List2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9" i="7" l="1"/>
  <c r="I10" i="3"/>
  <c r="H10" i="3"/>
  <c r="E10" i="3"/>
  <c r="F10" i="3"/>
  <c r="G10" i="3"/>
  <c r="I63" i="7"/>
  <c r="H63" i="7"/>
  <c r="G63" i="7"/>
  <c r="F63" i="7"/>
  <c r="E63" i="7"/>
  <c r="E58" i="7" s="1"/>
  <c r="F54" i="7"/>
  <c r="I47" i="7"/>
  <c r="I44" i="7" s="1"/>
  <c r="H47" i="7"/>
  <c r="H44" i="7" s="1"/>
  <c r="G47" i="7"/>
  <c r="G44" i="7" s="1"/>
  <c r="F47" i="7"/>
  <c r="F44" i="7" s="1"/>
  <c r="E47" i="7"/>
  <c r="E44" i="7" s="1"/>
  <c r="I27" i="7"/>
  <c r="H27" i="7"/>
  <c r="G27" i="7"/>
  <c r="F27" i="7"/>
  <c r="E27" i="7"/>
  <c r="I19" i="7"/>
  <c r="H19" i="7"/>
  <c r="G19" i="7"/>
  <c r="F19" i="7"/>
  <c r="E19" i="7"/>
  <c r="G40" i="7"/>
  <c r="G39" i="7" s="1"/>
  <c r="F40" i="7"/>
  <c r="F39" i="7" s="1"/>
  <c r="E40" i="7"/>
  <c r="E39" i="7" s="1"/>
  <c r="I35" i="7"/>
  <c r="H35" i="7"/>
  <c r="G35" i="7"/>
  <c r="F35" i="7"/>
  <c r="E35" i="7"/>
  <c r="I14" i="7"/>
  <c r="H14" i="7"/>
  <c r="G14" i="7"/>
  <c r="F14" i="7"/>
  <c r="E14" i="7"/>
  <c r="I51" i="3"/>
  <c r="H51" i="3"/>
  <c r="H50" i="3" s="1"/>
  <c r="G51" i="3"/>
  <c r="G50" i="3" s="1"/>
  <c r="F51" i="3"/>
  <c r="F50" i="3" s="1"/>
  <c r="E51" i="3"/>
  <c r="E50" i="3" s="1"/>
  <c r="I59" i="7"/>
  <c r="H59" i="7"/>
  <c r="F59" i="7"/>
  <c r="F52" i="7"/>
  <c r="F51" i="7" s="1"/>
  <c r="I39" i="7"/>
  <c r="H39" i="7"/>
  <c r="I31" i="7"/>
  <c r="H31" i="7"/>
  <c r="G31" i="7"/>
  <c r="F31" i="7"/>
  <c r="E31" i="7"/>
  <c r="I25" i="7"/>
  <c r="H25" i="7"/>
  <c r="G25" i="7"/>
  <c r="F25" i="7"/>
  <c r="E25" i="7"/>
  <c r="I10" i="7"/>
  <c r="G10" i="7"/>
  <c r="F10" i="7"/>
  <c r="E10" i="7"/>
  <c r="I23" i="3"/>
  <c r="H23" i="3"/>
  <c r="G23" i="3"/>
  <c r="F23" i="3"/>
  <c r="E23" i="3"/>
  <c r="I34" i="3"/>
  <c r="H34" i="3"/>
  <c r="G34" i="3"/>
  <c r="F34" i="3"/>
  <c r="E34" i="3"/>
  <c r="I50" i="3"/>
  <c r="E30" i="7" l="1"/>
  <c r="I30" i="7"/>
  <c r="H30" i="7"/>
  <c r="G30" i="7"/>
  <c r="F30" i="7"/>
  <c r="G58" i="7"/>
  <c r="F58" i="7"/>
  <c r="H58" i="7"/>
  <c r="I58" i="7"/>
  <c r="E24" i="7"/>
  <c r="I24" i="7"/>
  <c r="F24" i="7"/>
  <c r="H24" i="7"/>
  <c r="H9" i="7"/>
  <c r="H7" i="7" s="1"/>
  <c r="G24" i="7"/>
  <c r="E9" i="7"/>
  <c r="E7" i="7" s="1"/>
  <c r="F9" i="7"/>
  <c r="F7" i="7" s="1"/>
  <c r="G9" i="7"/>
  <c r="G7" i="7" s="1"/>
  <c r="I9" i="7"/>
  <c r="I7" i="7" s="1"/>
  <c r="E22" i="3"/>
  <c r="G22" i="3"/>
  <c r="F22" i="3"/>
  <c r="I22" i="3"/>
  <c r="H22" i="3"/>
  <c r="E22" i="7" l="1"/>
  <c r="E6" i="7" s="1"/>
  <c r="H22" i="7"/>
  <c r="H6" i="7" s="1"/>
  <c r="F22" i="7"/>
  <c r="F6" i="7" s="1"/>
  <c r="G22" i="7"/>
  <c r="G6" i="7" s="1"/>
  <c r="I22" i="7"/>
  <c r="I6" i="7" s="1"/>
</calcChain>
</file>

<file path=xl/sharedStrings.xml><?xml version="1.0" encoding="utf-8"?>
<sst xmlns="http://schemas.openxmlformats.org/spreadsheetml/2006/main" count="238" uniqueCount="120">
  <si>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</si>
  <si>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</si>
  <si>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</si>
  <si>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</si>
  <si>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</si>
  <si>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</si>
  <si>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</si>
  <si>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</si>
  <si>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</si>
  <si>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</si>
  <si>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</si>
  <si>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</si>
  <si>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</si>
  <si>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</si>
  <si>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</si>
  <si>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</si>
  <si>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</si>
  <si>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</si>
  <si>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</si>
  <si>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</si>
  <si>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</si>
  <si>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</si>
  <si>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</si>
  <si>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</si>
  <si>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</si>
  <si>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</si>
  <si>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</si>
  <si>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</si>
  <si>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</si>
  <si>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</si>
  <si>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</si>
  <si>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</si>
  <si>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</si>
  <si>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</si>
  <si>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</si>
  <si>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</si>
  <si>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</si>
  <si>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</si>
  <si>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</si>
  <si>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</si>
  <si>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</si>
  <si>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</si>
  <si>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NAZIV PROGRAMA</t>
  </si>
  <si>
    <t>NAZIV AKTIVNOSTI</t>
  </si>
  <si>
    <t>Naziv izvora financiranja</t>
  </si>
  <si>
    <t>A) SAŽETAK RAČUNA PRIHODA I RASHODA</t>
  </si>
  <si>
    <t>B) SAŽETAK RAČUNA FINANCIRANJA</t>
  </si>
  <si>
    <t>Izvršenje 2021.**</t>
  </si>
  <si>
    <t>Plan 2022.**</t>
  </si>
  <si>
    <t>UKUPAN DONOS VIŠKA / MANJKA IZ PRETHODNE(IH) GODINE***</t>
  </si>
  <si>
    <t>EUR/KN*</t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</si>
  <si>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</si>
  <si>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</si>
  <si>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Plan za 2023.</t>
  </si>
  <si>
    <t>Projekcija 
za 2024.</t>
  </si>
  <si>
    <t>Projekcija 
za 2025.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</si>
  <si>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</si>
  <si>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</si>
  <si>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</si>
  <si>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C) PRENESENI VIŠAK ILI PRENESENI MANJAK I VIŠEGODIŠNJI PLAN URAVNOTEŽENJA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</si>
  <si>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indexed="8"/>
        <rFont val="Arial"/>
        <family val="2"/>
        <charset val="238"/>
      </rPr>
      <t>u kunama i u eurima</t>
    </r>
    <r>
      <rPr>
        <b/>
        <i/>
        <sz val="9"/>
        <color indexed="8"/>
        <rFont val="Arial"/>
        <family val="2"/>
        <charset val="238"/>
      </rPr>
      <t>.</t>
    </r>
  </si>
  <si>
    <t>Naziv</t>
  </si>
  <si>
    <t>PRIJEDLOG FINANCIJSKOG PLANA ______________________________
ZA 2023. I PROJEKCIJA ZA 2024. I 2025. GODINU</t>
  </si>
  <si>
    <t>Prihodi od imovine</t>
  </si>
  <si>
    <t>Prihodi od prodaje proizvoda i robe te pruženih usluga i prihodi od donacija</t>
  </si>
  <si>
    <t>01 Javni red i sigurnost</t>
  </si>
  <si>
    <t>032 Usluge protupožarne zaštite</t>
  </si>
  <si>
    <t>08 Rekreacija, kultura i religija</t>
  </si>
  <si>
    <t>082 Službe kulture</t>
  </si>
  <si>
    <t>04 Obrazovanje</t>
  </si>
  <si>
    <t>091 Predškolsko i osnovno obrazovanje</t>
  </si>
  <si>
    <t>PRIJEDLOG FINANCIJSKOG PLANA JAVNE VATROGASNE POSTROJBE GRADA KRAPINE  
ZA 2023. I PROJEKCIJA ZA 2024. I 2025. GODINU</t>
  </si>
  <si>
    <t>PRIJEDLOG FINANCIJSKOG PLANA JAVNE VATROGASNE POSTROJBE GRADA KRAPINE
ZA 2023. I PROJEKCIJA ZA 2024. I 2025. GODINU</t>
  </si>
  <si>
    <t>Financijski rashodi</t>
  </si>
  <si>
    <t>PROGRAM: 5007, Zaštita od požara i javni red i sigurnost</t>
  </si>
  <si>
    <t>Aktivnost: A500701, Djelatnost JVP-e-zakonski standard</t>
  </si>
  <si>
    <t xml:space="preserve">Izvor financiranja: 12, Opći prihodi i primici </t>
  </si>
  <si>
    <t>Kazne, uprav. mj. i ostali pr.</t>
  </si>
  <si>
    <t>Višak prihoda iz prethodnih godina</t>
  </si>
  <si>
    <t>Ostali rashodi za zaposlene</t>
  </si>
  <si>
    <t>Plaće (bruto)</t>
  </si>
  <si>
    <t>Doprinosi na plaće</t>
  </si>
  <si>
    <t>Naknade troškova zaposlenima</t>
  </si>
  <si>
    <t>Rashodi za materi. i energiju</t>
  </si>
  <si>
    <t>Rashodi za uslugu</t>
  </si>
  <si>
    <t>Ostali nespomenuti rashodi</t>
  </si>
  <si>
    <t>Rashodi za usluge</t>
  </si>
  <si>
    <t>Ostali financijski rashiodi</t>
  </si>
  <si>
    <t>Postrojenje i oprema</t>
  </si>
  <si>
    <t>Rashodi za materijale i energiju</t>
  </si>
  <si>
    <t>Ostali nespomenuti rashodi posl.</t>
  </si>
  <si>
    <t>Ostali financijski rashodi</t>
  </si>
  <si>
    <t>Aktivnost: A500707, Djelatnost JVP-e-iznad zakonskog standarda</t>
  </si>
  <si>
    <t>Izvori financiranja: 12, Opći prihodi i primici</t>
  </si>
  <si>
    <t>Izvori financiranja: 22, Vlastiti prihodi</t>
  </si>
  <si>
    <t>Rashodi za nabavu nefi. imovine</t>
  </si>
  <si>
    <t>Rashodi za nab. proizv. dug. im.</t>
  </si>
  <si>
    <t>Izvori financiranja: 43, Pomoći</t>
  </si>
  <si>
    <t>Izvori financiranja: 56, Fondovi EU</t>
  </si>
  <si>
    <t>Izvori financiranja: 91, Višak prihoda</t>
  </si>
  <si>
    <t>Prijevozna sredstva</t>
  </si>
  <si>
    <r>
      <t xml:space="preserve">509.567 / </t>
    </r>
    <r>
      <rPr>
        <sz val="10"/>
        <color rgb="FF000000"/>
        <rFont val="Arial"/>
        <family val="2"/>
        <charset val="238"/>
      </rPr>
      <t>3.839.332,18</t>
    </r>
  </si>
  <si>
    <r>
      <t xml:space="preserve">698.757 / </t>
    </r>
    <r>
      <rPr>
        <sz val="10"/>
        <color rgb="FF000000"/>
        <rFont val="Arial"/>
        <family val="2"/>
        <charset val="238"/>
      </rPr>
      <t>5.264.787,55</t>
    </r>
  </si>
  <si>
    <r>
      <t xml:space="preserve">652.676 / </t>
    </r>
    <r>
      <rPr>
        <sz val="10"/>
        <color rgb="FF000000"/>
        <rFont val="Arial"/>
        <family val="2"/>
        <charset val="238"/>
      </rPr>
      <t>4.917.585,89</t>
    </r>
  </si>
  <si>
    <r>
      <t xml:space="preserve">512.788 / </t>
    </r>
    <r>
      <rPr>
        <sz val="10"/>
        <color rgb="FF000000"/>
        <rFont val="Arial"/>
        <family val="2"/>
        <charset val="238"/>
      </rPr>
      <t>3.863.599,45</t>
    </r>
  </si>
  <si>
    <r>
      <t xml:space="preserve">787.317 / </t>
    </r>
    <r>
      <rPr>
        <sz val="10"/>
        <color rgb="FF000000"/>
        <rFont val="Arial"/>
        <family val="2"/>
        <charset val="238"/>
      </rPr>
      <t>5.932.042,72</t>
    </r>
  </si>
  <si>
    <r>
      <t>585.990 /</t>
    </r>
    <r>
      <rPr>
        <sz val="10"/>
        <color rgb="FF000000"/>
        <rFont val="Arial"/>
        <family val="2"/>
        <charset val="238"/>
      </rPr>
      <t xml:space="preserve"> 4.415.140,22</t>
    </r>
  </si>
  <si>
    <r>
      <t xml:space="preserve">510.955 / </t>
    </r>
    <r>
      <rPr>
        <sz val="10"/>
        <color rgb="FF000000"/>
        <rFont val="Arial"/>
        <family val="2"/>
        <charset val="238"/>
      </rPr>
      <t>3.849.789,39</t>
    </r>
  </si>
  <si>
    <r>
      <t xml:space="preserve">768.847 / </t>
    </r>
    <r>
      <rPr>
        <sz val="10"/>
        <color rgb="FF000000"/>
        <rFont val="Arial"/>
        <family val="2"/>
        <charset val="238"/>
      </rPr>
      <t>5.792.880,96</t>
    </r>
  </si>
  <si>
    <r>
      <t xml:space="preserve">679.461 / </t>
    </r>
    <r>
      <rPr>
        <sz val="10"/>
        <color rgb="FF000000"/>
        <rFont val="Arial"/>
        <family val="2"/>
        <charset val="238"/>
      </rPr>
      <t>5.119.397,62</t>
    </r>
  </si>
  <si>
    <r>
      <t xml:space="preserve">1.833 / </t>
    </r>
    <r>
      <rPr>
        <sz val="10"/>
        <color rgb="FF000000"/>
        <rFont val="Arial"/>
        <family val="2"/>
        <charset val="238"/>
      </rPr>
      <t>13.810,06</t>
    </r>
  </si>
  <si>
    <r>
      <t>18.470 /</t>
    </r>
    <r>
      <rPr>
        <sz val="10"/>
        <color rgb="FF000000"/>
        <rFont val="Arial"/>
        <family val="2"/>
        <charset val="238"/>
      </rPr>
      <t xml:space="preserve"> 139.161,76</t>
    </r>
  </si>
  <si>
    <r>
      <rPr>
        <b/>
        <sz val="10"/>
        <color rgb="FF000000"/>
        <rFont val="Arial"/>
        <family val="2"/>
        <charset val="238"/>
      </rPr>
      <t>27.545 /</t>
    </r>
    <r>
      <rPr>
        <sz val="10"/>
        <color rgb="FF000000"/>
        <rFont val="Arial"/>
        <family val="2"/>
        <charset val="238"/>
      </rPr>
      <t xml:space="preserve"> 207.534,49</t>
    </r>
  </si>
  <si>
    <r>
      <t xml:space="preserve">3.221 / </t>
    </r>
    <r>
      <rPr>
        <sz val="10"/>
        <color rgb="FF000000"/>
        <rFont val="Arial"/>
        <family val="2"/>
        <charset val="238"/>
      </rPr>
      <t>24.267,27</t>
    </r>
  </si>
  <si>
    <r>
      <t xml:space="preserve">88.560 / </t>
    </r>
    <r>
      <rPr>
        <sz val="10"/>
        <color rgb="FF000000"/>
        <rFont val="Arial"/>
        <family val="2"/>
        <charset val="238"/>
      </rPr>
      <t>667.255,17</t>
    </r>
  </si>
  <si>
    <r>
      <t xml:space="preserve">707.006 / </t>
    </r>
    <r>
      <rPr>
        <sz val="10"/>
        <color rgb="FF000000"/>
        <rFont val="Arial"/>
        <family val="2"/>
        <charset val="238"/>
      </rPr>
      <t>5.326.932,11</t>
    </r>
  </si>
  <si>
    <r>
      <t>585.990 / 4</t>
    </r>
    <r>
      <rPr>
        <sz val="10"/>
        <color rgb="FF000000"/>
        <rFont val="Arial"/>
        <family val="2"/>
        <charset val="238"/>
      </rPr>
      <t>.415.140,22</t>
    </r>
  </si>
  <si>
    <r>
      <t>54.330/</t>
    </r>
    <r>
      <rPr>
        <sz val="10"/>
        <color rgb="FF000000"/>
        <rFont val="Arial"/>
        <family val="2"/>
        <charset val="238"/>
      </rPr>
      <t>409.346,22</t>
    </r>
  </si>
  <si>
    <r>
      <t>585.990 /</t>
    </r>
    <r>
      <rPr>
        <sz val="10"/>
        <color rgb="FF000000"/>
        <rFont val="Arial"/>
        <family val="2"/>
        <charset val="238"/>
      </rPr>
      <t xml:space="preserve"> 4.415.140,25</t>
    </r>
    <r>
      <rPr>
        <sz val="11"/>
        <color theme="1"/>
        <rFont val="Calibri"/>
        <family val="2"/>
        <charset val="238"/>
        <scheme val="minor"/>
      </rPr>
      <t/>
    </r>
  </si>
  <si>
    <r>
      <t>585.990 /</t>
    </r>
    <r>
      <rPr>
        <sz val="10"/>
        <color rgb="FF000000"/>
        <rFont val="Arial"/>
        <family val="2"/>
        <charset val="238"/>
      </rPr>
      <t xml:space="preserve"> 4.415.140,26</t>
    </r>
    <r>
      <rPr>
        <sz val="11"/>
        <color theme="1"/>
        <rFont val="Calibri"/>
        <family val="2"/>
        <charset val="238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</si>
</sst>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i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8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9" fillId="2" borderId="4" xfId="0" applyFont="1" applyFill="1" applyBorder="1" applyAlignment="1">
      <alignment horizontal="left" vertical="center" wrapText="1"/>
    </xf>
    <xf numFmtId="0" fontId="20" fillId="2" borderId="3" xfId="0" quotePrefix="1" applyFont="1" applyFill="1" applyBorder="1" applyAlignment="1">
      <alignment horizontal="left" vertical="center"/>
    </xf>
    <xf numFmtId="4" fontId="3" fillId="2" borderId="4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2" fontId="11" fillId="2" borderId="3" xfId="0" quotePrefix="1" applyNumberFormat="1" applyFont="1" applyFill="1" applyBorder="1" applyAlignment="1">
      <alignment horizontal="left" vertical="center" wrapText="1"/>
    </xf>
    <xf numFmtId="0" fontId="20" fillId="2" borderId="3" xfId="0" quotePrefix="1" applyFont="1" applyFill="1" applyBorder="1" applyAlignment="1">
      <alignment horizontal="left" vertical="center" wrapText="1"/>
    </xf>
    <xf numFmtId="0" fontId="22" fillId="0" borderId="0" xfId="0" applyFont="1"/>
    <xf numFmtId="4" fontId="9" fillId="2" borderId="4" xfId="0" applyNumberFormat="1" applyFont="1" applyFill="1" applyBorder="1" applyAlignment="1">
      <alignment horizontal="center"/>
    </xf>
    <xf numFmtId="4" fontId="9" fillId="2" borderId="3" xfId="0" applyNumberFormat="1" applyFont="1" applyFill="1" applyBorder="1" applyAlignment="1">
      <alignment horizontal="center"/>
    </xf>
    <xf numFmtId="4" fontId="6" fillId="3" borderId="3" xfId="0" applyNumberFormat="1" applyFont="1" applyFill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3" fontId="6" fillId="3" borderId="3" xfId="0" applyNumberFormat="1" applyFont="1" applyFill="1" applyBorder="1" applyAlignment="1">
      <alignment horizontal="center"/>
    </xf>
    <xf numFmtId="3" fontId="6" fillId="4" borderId="1" xfId="0" quotePrefix="1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wrapText="1"/>
    </xf>
    <xf numFmtId="3" fontId="6" fillId="4" borderId="3" xfId="0" applyNumberFormat="1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3" fontId="6" fillId="2" borderId="4" xfId="0" applyNumberFormat="1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center"/>
    </xf>
    <xf numFmtId="3" fontId="6" fillId="2" borderId="3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3" fontId="11" fillId="2" borderId="3" xfId="0" applyNumberFormat="1" applyFont="1" applyFill="1" applyBorder="1" applyAlignment="1">
      <alignment horizontal="center"/>
    </xf>
    <xf numFmtId="3" fontId="9" fillId="2" borderId="4" xfId="0" applyNumberFormat="1" applyFont="1" applyFill="1" applyBorder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6" fillId="2" borderId="3" xfId="0" applyNumberFormat="1" applyFont="1" applyFill="1" applyBorder="1" applyAlignment="1">
      <alignment horizontal="center" wrapText="1"/>
    </xf>
    <xf numFmtId="3" fontId="9" fillId="2" borderId="3" xfId="0" applyNumberFormat="1" applyFont="1" applyFill="1" applyBorder="1" applyAlignment="1">
      <alignment horizontal="center" wrapText="1"/>
    </xf>
    <xf numFmtId="3" fontId="11" fillId="2" borderId="4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vertical="center" wrapText="1"/>
    </xf>
    <xf numFmtId="4" fontId="24" fillId="0" borderId="3" xfId="0" applyNumberFormat="1" applyFont="1" applyBorder="1" applyAlignment="1">
      <alignment horizontal="center"/>
    </xf>
    <xf numFmtId="3" fontId="6" fillId="3" borderId="3" xfId="0" applyNumberFormat="1" applyFont="1" applyFill="1" applyBorder="1" applyAlignment="1">
      <alignment horizont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11" fillId="0" borderId="1" xfId="0" quotePrefix="1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workbookViewId="0">
      <selection activeCell="K15" sqref="K15"/>
    </sheetView>
  </sheetViews>
  <sheetFormatPr defaultRowHeight="14.4" x14ac:dyDescent="0.3"/>
  <cols>
    <col min="5" max="10" width="25.33203125" customWidth="1"/>
  </cols>
  <sheetData>
    <row r="1" spans="1:10" ht="42" customHeight="1" x14ac:dyDescent="0.3">
      <c r="A1" s="82" t="s">
        <v>71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ht="18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6" x14ac:dyDescent="0.3">
      <c r="A3" s="82" t="s">
        <v>34</v>
      </c>
      <c r="B3" s="82"/>
      <c r="C3" s="82"/>
      <c r="D3" s="82"/>
      <c r="E3" s="82"/>
      <c r="F3" s="82"/>
      <c r="G3" s="82"/>
      <c r="H3" s="82"/>
      <c r="I3" s="84"/>
      <c r="J3" s="84"/>
    </row>
    <row r="4" spans="1:10" ht="17.399999999999999" x14ac:dyDescent="0.3">
      <c r="A4" s="5"/>
      <c r="B4" s="5"/>
      <c r="C4" s="5"/>
      <c r="D4" s="5"/>
      <c r="E4" s="5"/>
      <c r="F4" s="5"/>
      <c r="G4" s="5"/>
      <c r="H4" s="5"/>
      <c r="I4" s="6"/>
      <c r="J4" s="6"/>
    </row>
    <row r="5" spans="1:10" ht="18" customHeight="1" x14ac:dyDescent="0.3">
      <c r="A5" s="82" t="s">
        <v>45</v>
      </c>
      <c r="B5" s="83"/>
      <c r="C5" s="83"/>
      <c r="D5" s="83"/>
      <c r="E5" s="83"/>
      <c r="F5" s="83"/>
      <c r="G5" s="83"/>
      <c r="H5" s="83"/>
      <c r="I5" s="83"/>
      <c r="J5" s="83"/>
    </row>
    <row r="6" spans="1:10" ht="17.399999999999999" x14ac:dyDescent="0.3">
      <c r="A6" s="1"/>
      <c r="B6" s="2"/>
      <c r="C6" s="2"/>
      <c r="D6" s="2"/>
      <c r="E6" s="7"/>
      <c r="F6" s="8"/>
      <c r="G6" s="8"/>
      <c r="H6" s="8"/>
      <c r="I6" s="8"/>
      <c r="J6" s="39" t="s">
        <v>50</v>
      </c>
    </row>
    <row r="7" spans="1:10" ht="26.4" x14ac:dyDescent="0.3">
      <c r="A7" s="31"/>
      <c r="B7" s="32"/>
      <c r="C7" s="32"/>
      <c r="D7" s="33"/>
      <c r="E7" s="34"/>
      <c r="F7" s="4" t="s">
        <v>47</v>
      </c>
      <c r="G7" s="4" t="s">
        <v>48</v>
      </c>
      <c r="H7" s="4" t="s">
        <v>53</v>
      </c>
      <c r="I7" s="4" t="s">
        <v>54</v>
      </c>
      <c r="J7" s="4" t="s">
        <v>55</v>
      </c>
    </row>
    <row r="8" spans="1:10" x14ac:dyDescent="0.3">
      <c r="A8" s="85" t="s">
        <v>0</v>
      </c>
      <c r="B8" s="86"/>
      <c r="C8" s="86"/>
      <c r="D8" s="86"/>
      <c r="E8" s="87"/>
      <c r="F8" s="55" t="s">
        <v>101</v>
      </c>
      <c r="G8" s="57" t="s">
        <v>102</v>
      </c>
      <c r="H8" s="57" t="s">
        <v>103</v>
      </c>
      <c r="I8" s="57" t="s">
        <v>116</v>
      </c>
      <c r="J8" s="57" t="s">
        <v>106</v>
      </c>
    </row>
    <row r="9" spans="1:10" x14ac:dyDescent="0.3">
      <c r="A9" s="88" t="s">
        <v>1</v>
      </c>
      <c r="B9" s="81"/>
      <c r="C9" s="81"/>
      <c r="D9" s="81"/>
      <c r="E9" s="89"/>
      <c r="F9" s="36"/>
      <c r="G9" s="36"/>
      <c r="H9" s="36"/>
      <c r="I9" s="57"/>
      <c r="J9" s="57"/>
    </row>
    <row r="10" spans="1:10" x14ac:dyDescent="0.3">
      <c r="A10" s="90" t="s">
        <v>2</v>
      </c>
      <c r="B10" s="89"/>
      <c r="C10" s="89"/>
      <c r="D10" s="89"/>
      <c r="E10" s="89"/>
      <c r="F10" s="36"/>
      <c r="G10" s="36"/>
      <c r="H10" s="36"/>
      <c r="I10" s="57"/>
      <c r="J10" s="57"/>
    </row>
    <row r="11" spans="1:10" x14ac:dyDescent="0.3">
      <c r="A11" s="40" t="s">
        <v>3</v>
      </c>
      <c r="B11" s="41"/>
      <c r="C11" s="41"/>
      <c r="D11" s="41"/>
      <c r="E11" s="41"/>
      <c r="F11" s="57" t="s">
        <v>104</v>
      </c>
      <c r="G11" s="57" t="s">
        <v>105</v>
      </c>
      <c r="H11" s="57" t="s">
        <v>115</v>
      </c>
      <c r="I11" s="57" t="s">
        <v>116</v>
      </c>
      <c r="J11" s="57" t="s">
        <v>118</v>
      </c>
    </row>
    <row r="12" spans="1:10" x14ac:dyDescent="0.3">
      <c r="A12" s="80" t="s">
        <v>4</v>
      </c>
      <c r="B12" s="81"/>
      <c r="C12" s="81"/>
      <c r="D12" s="81"/>
      <c r="E12" s="81"/>
      <c r="F12" s="56" t="s">
        <v>107</v>
      </c>
      <c r="G12" s="57" t="s">
        <v>108</v>
      </c>
      <c r="H12" s="56" t="s">
        <v>109</v>
      </c>
      <c r="I12" s="57" t="s">
        <v>116</v>
      </c>
      <c r="J12" s="57" t="s">
        <v>119</v>
      </c>
    </row>
    <row r="13" spans="1:10" x14ac:dyDescent="0.3">
      <c r="A13" s="90" t="s">
        <v>5</v>
      </c>
      <c r="B13" s="89"/>
      <c r="C13" s="89"/>
      <c r="D13" s="89"/>
      <c r="E13" s="89"/>
      <c r="F13" s="56" t="s">
        <v>110</v>
      </c>
      <c r="G13" s="56" t="s">
        <v>111</v>
      </c>
      <c r="H13" s="78" t="s">
        <v>112</v>
      </c>
      <c r="I13" s="56">
        <v>0</v>
      </c>
      <c r="J13" s="62">
        <v>0</v>
      </c>
    </row>
    <row r="14" spans="1:10" x14ac:dyDescent="0.3">
      <c r="A14" s="93" t="s">
        <v>6</v>
      </c>
      <c r="B14" s="86"/>
      <c r="C14" s="86"/>
      <c r="D14" s="86"/>
      <c r="E14" s="86"/>
      <c r="F14" s="57">
        <v>-3221</v>
      </c>
      <c r="G14" s="57">
        <v>-88559.98</v>
      </c>
      <c r="H14" s="79">
        <v>-54330</v>
      </c>
      <c r="I14" s="79"/>
      <c r="J14" s="79"/>
    </row>
    <row r="15" spans="1:10" ht="17.399999999999999" x14ac:dyDescent="0.3">
      <c r="A15" s="5"/>
      <c r="B15" s="9"/>
      <c r="C15" s="9"/>
      <c r="D15" s="9"/>
      <c r="E15" s="9"/>
      <c r="F15" s="9"/>
      <c r="G15" s="9"/>
      <c r="H15" s="3"/>
      <c r="I15" s="3"/>
      <c r="J15" s="3"/>
    </row>
    <row r="16" spans="1:10" ht="18" customHeight="1" x14ac:dyDescent="0.3">
      <c r="A16" s="82" t="s">
        <v>46</v>
      </c>
      <c r="B16" s="83"/>
      <c r="C16" s="83"/>
      <c r="D16" s="83"/>
      <c r="E16" s="83"/>
      <c r="F16" s="83"/>
      <c r="G16" s="83"/>
      <c r="H16" s="83"/>
      <c r="I16" s="83"/>
      <c r="J16" s="83"/>
    </row>
    <row r="17" spans="1:10" ht="17.399999999999999" x14ac:dyDescent="0.3">
      <c r="A17" s="5"/>
      <c r="B17" s="9"/>
      <c r="C17" s="9"/>
      <c r="D17" s="9"/>
      <c r="E17" s="9"/>
      <c r="F17" s="9"/>
      <c r="G17" s="9"/>
      <c r="H17" s="3"/>
      <c r="I17" s="3"/>
      <c r="J17" s="3"/>
    </row>
    <row r="18" spans="1:10" ht="26.4" x14ac:dyDescent="0.3">
      <c r="A18" s="31"/>
      <c r="B18" s="32"/>
      <c r="C18" s="32"/>
      <c r="D18" s="33"/>
      <c r="E18" s="34"/>
      <c r="F18" s="4" t="s">
        <v>12</v>
      </c>
      <c r="G18" s="4" t="s">
        <v>13</v>
      </c>
      <c r="H18" s="4" t="s">
        <v>53</v>
      </c>
      <c r="I18" s="4" t="s">
        <v>54</v>
      </c>
      <c r="J18" s="4" t="s">
        <v>55</v>
      </c>
    </row>
    <row r="19" spans="1:10" ht="15.75" customHeight="1" x14ac:dyDescent="0.3">
      <c r="A19" s="88" t="s">
        <v>8</v>
      </c>
      <c r="B19" s="91"/>
      <c r="C19" s="91"/>
      <c r="D19" s="91"/>
      <c r="E19" s="92"/>
      <c r="F19" s="36"/>
      <c r="G19" s="36"/>
      <c r="H19" s="36"/>
      <c r="I19" s="36"/>
      <c r="J19" s="36"/>
    </row>
    <row r="20" spans="1:10" x14ac:dyDescent="0.3">
      <c r="A20" s="88" t="s">
        <v>9</v>
      </c>
      <c r="B20" s="81"/>
      <c r="C20" s="81"/>
      <c r="D20" s="81"/>
      <c r="E20" s="81"/>
      <c r="F20" s="36"/>
      <c r="G20" s="36"/>
      <c r="H20" s="36"/>
      <c r="I20" s="36"/>
      <c r="J20" s="36"/>
    </row>
    <row r="21" spans="1:10" x14ac:dyDescent="0.3">
      <c r="A21" s="93" t="s">
        <v>10</v>
      </c>
      <c r="B21" s="86"/>
      <c r="C21" s="86"/>
      <c r="D21" s="86"/>
      <c r="E21" s="86"/>
      <c r="F21" s="35">
        <v>0</v>
      </c>
      <c r="G21" s="35">
        <v>0</v>
      </c>
      <c r="H21" s="35">
        <v>0</v>
      </c>
      <c r="I21" s="35">
        <v>0</v>
      </c>
      <c r="J21" s="35">
        <v>0</v>
      </c>
    </row>
    <row r="22" spans="1:10" ht="17.399999999999999" x14ac:dyDescent="0.3">
      <c r="A22" s="25"/>
      <c r="B22" s="9"/>
      <c r="C22" s="9"/>
      <c r="D22" s="9"/>
      <c r="E22" s="9"/>
      <c r="F22" s="9"/>
      <c r="G22" s="9"/>
      <c r="H22" s="3"/>
      <c r="I22" s="3"/>
      <c r="J22" s="3"/>
    </row>
    <row r="23" spans="1:10" ht="18" customHeight="1" x14ac:dyDescent="0.3">
      <c r="A23" s="82" t="s">
        <v>59</v>
      </c>
      <c r="B23" s="83"/>
      <c r="C23" s="83"/>
      <c r="D23" s="83"/>
      <c r="E23" s="83"/>
      <c r="F23" s="83"/>
      <c r="G23" s="83"/>
      <c r="H23" s="83"/>
      <c r="I23" s="83"/>
      <c r="J23" s="83"/>
    </row>
    <row r="24" spans="1:10" ht="17.399999999999999" x14ac:dyDescent="0.3">
      <c r="A24" s="25"/>
      <c r="B24" s="9"/>
      <c r="C24" s="9"/>
      <c r="D24" s="9"/>
      <c r="E24" s="9"/>
      <c r="F24" s="9"/>
      <c r="G24" s="9"/>
      <c r="H24" s="3"/>
      <c r="I24" s="3"/>
      <c r="J24" s="3"/>
    </row>
    <row r="25" spans="1:10" ht="26.4" x14ac:dyDescent="0.3">
      <c r="A25" s="31"/>
      <c r="B25" s="32"/>
      <c r="C25" s="32"/>
      <c r="D25" s="33"/>
      <c r="E25" s="34"/>
      <c r="F25" s="4" t="s">
        <v>12</v>
      </c>
      <c r="G25" s="4" t="s">
        <v>13</v>
      </c>
      <c r="H25" s="4" t="s">
        <v>53</v>
      </c>
      <c r="I25" s="4" t="s">
        <v>54</v>
      </c>
      <c r="J25" s="4" t="s">
        <v>55</v>
      </c>
    </row>
    <row r="26" spans="1:10" x14ac:dyDescent="0.3">
      <c r="A26" s="96" t="s">
        <v>49</v>
      </c>
      <c r="B26" s="97"/>
      <c r="C26" s="97"/>
      <c r="D26" s="97"/>
      <c r="E26" s="98"/>
      <c r="F26" s="58" t="s">
        <v>113</v>
      </c>
      <c r="G26" s="58" t="s">
        <v>114</v>
      </c>
      <c r="H26" s="58" t="s">
        <v>117</v>
      </c>
      <c r="I26" s="58"/>
      <c r="J26" s="63"/>
    </row>
    <row r="27" spans="1:10" ht="30" customHeight="1" x14ac:dyDescent="0.3">
      <c r="A27" s="99" t="s">
        <v>7</v>
      </c>
      <c r="B27" s="100"/>
      <c r="C27" s="100"/>
      <c r="D27" s="100"/>
      <c r="E27" s="101"/>
      <c r="F27" s="38"/>
      <c r="G27" s="38"/>
      <c r="H27" s="38"/>
      <c r="I27" s="38"/>
      <c r="J27" s="37"/>
    </row>
    <row r="30" spans="1:10" x14ac:dyDescent="0.3">
      <c r="A30" s="80" t="s">
        <v>11</v>
      </c>
      <c r="B30" s="81"/>
      <c r="C30" s="81"/>
      <c r="D30" s="81"/>
      <c r="E30" s="81"/>
      <c r="F30" s="56">
        <v>0</v>
      </c>
      <c r="G30" s="56">
        <v>0</v>
      </c>
      <c r="H30" s="56">
        <v>0</v>
      </c>
      <c r="I30" s="36">
        <v>0</v>
      </c>
      <c r="J30" s="36">
        <v>0</v>
      </c>
    </row>
    <row r="31" spans="1:10" ht="11.25" customHeight="1" x14ac:dyDescent="0.3">
      <c r="A31" s="20"/>
      <c r="B31" s="21"/>
      <c r="C31" s="21"/>
      <c r="D31" s="21"/>
      <c r="E31" s="21"/>
      <c r="F31" s="22"/>
      <c r="G31" s="22"/>
      <c r="H31" s="22"/>
      <c r="I31" s="22"/>
      <c r="J31" s="22"/>
    </row>
    <row r="32" spans="1:10" ht="29.25" customHeight="1" x14ac:dyDescent="0.3">
      <c r="A32" s="94" t="s">
        <v>60</v>
      </c>
      <c r="B32" s="95"/>
      <c r="C32" s="95"/>
      <c r="D32" s="95"/>
      <c r="E32" s="95"/>
      <c r="F32" s="95"/>
      <c r="G32" s="95"/>
      <c r="H32" s="95"/>
      <c r="I32" s="95"/>
      <c r="J32" s="95"/>
    </row>
    <row r="33" spans="1:10" ht="8.25" customHeight="1" x14ac:dyDescent="0.3"/>
    <row r="34" spans="1:10" x14ac:dyDescent="0.3">
      <c r="A34" s="94" t="s">
        <v>51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ht="8.25" customHeight="1" x14ac:dyDescent="0.3"/>
    <row r="36" spans="1:10" ht="29.25" customHeight="1" x14ac:dyDescent="0.3">
      <c r="A36" s="94" t="s">
        <v>52</v>
      </c>
      <c r="B36" s="95"/>
      <c r="C36" s="95"/>
      <c r="D36" s="95"/>
      <c r="E36" s="95"/>
      <c r="F36" s="95"/>
      <c r="G36" s="95"/>
      <c r="H36" s="95"/>
      <c r="I36" s="95"/>
      <c r="J36" s="95"/>
    </row>
  </sheetData>
  <mergeCells count="20">
    <mergeCell ref="A36:J36"/>
    <mergeCell ref="A23:J23"/>
    <mergeCell ref="A32:J32"/>
    <mergeCell ref="A30:E30"/>
    <mergeCell ref="A34:J34"/>
    <mergeCell ref="A26:E26"/>
    <mergeCell ref="A27:E27"/>
    <mergeCell ref="A19:E19"/>
    <mergeCell ref="A20:E20"/>
    <mergeCell ref="A21:E21"/>
    <mergeCell ref="A13:E13"/>
    <mergeCell ref="A14:E14"/>
    <mergeCell ref="A12:E12"/>
    <mergeCell ref="A5:J5"/>
    <mergeCell ref="A16:J16"/>
    <mergeCell ref="A1:J1"/>
    <mergeCell ref="A3:J3"/>
    <mergeCell ref="A8:E8"/>
    <mergeCell ref="A9:E9"/>
    <mergeCell ref="A10:E10"/>
  </mergeCells>
  <phoneticPr fontId="23" type="noConversion"/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4"/>
  <sheetViews>
    <sheetView topLeftCell="A43" workbookViewId="0">
      <selection activeCell="I28" sqref="I28"/>
    </sheetView>
  </sheetViews>
  <sheetFormatPr defaultRowHeight="14.4" x14ac:dyDescent="0.3"/>
  <cols>
    <col min="1" max="1" width="7.44140625" bestFit="1" customWidth="1"/>
    <col min="2" max="2" width="5.21875" customWidth="1"/>
    <col min="3" max="3" width="5.44140625" bestFit="1" customWidth="1"/>
    <col min="4" max="9" width="25.33203125" customWidth="1"/>
  </cols>
  <sheetData>
    <row r="1" spans="1:9" ht="42" customHeight="1" x14ac:dyDescent="0.3">
      <c r="A1" s="82" t="s">
        <v>72</v>
      </c>
      <c r="B1" s="82"/>
      <c r="C1" s="82"/>
      <c r="D1" s="82"/>
      <c r="E1" s="82"/>
      <c r="F1" s="82"/>
      <c r="G1" s="82"/>
      <c r="H1" s="82"/>
      <c r="I1" s="82"/>
    </row>
    <row r="2" spans="1:9" ht="18" customHeight="1" x14ac:dyDescent="0.3">
      <c r="A2" s="5"/>
      <c r="B2" s="5"/>
      <c r="C2" s="5"/>
      <c r="D2" s="5"/>
      <c r="E2" s="5"/>
      <c r="F2" s="5"/>
      <c r="G2" s="5"/>
      <c r="H2" s="5"/>
      <c r="I2" s="5"/>
    </row>
    <row r="3" spans="1:9" ht="15.6" x14ac:dyDescent="0.3">
      <c r="A3" s="82" t="s">
        <v>34</v>
      </c>
      <c r="B3" s="82"/>
      <c r="C3" s="82"/>
      <c r="D3" s="82"/>
      <c r="E3" s="82"/>
      <c r="F3" s="82"/>
      <c r="G3" s="82"/>
      <c r="H3" s="82"/>
      <c r="I3" s="82"/>
    </row>
    <row r="4" spans="1:9" ht="17.399999999999999" x14ac:dyDescent="0.3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3">
      <c r="A5" s="82" t="s">
        <v>15</v>
      </c>
      <c r="B5" s="82"/>
      <c r="C5" s="82"/>
      <c r="D5" s="82"/>
      <c r="E5" s="82"/>
      <c r="F5" s="82"/>
      <c r="G5" s="82"/>
      <c r="H5" s="82"/>
      <c r="I5" s="82"/>
    </row>
    <row r="6" spans="1:9" ht="17.399999999999999" x14ac:dyDescent="0.3">
      <c r="A6" s="5"/>
      <c r="B6" s="5"/>
      <c r="C6" s="5"/>
      <c r="D6" s="5"/>
      <c r="E6" s="5"/>
      <c r="F6" s="5"/>
      <c r="G6" s="5"/>
      <c r="H6" s="6"/>
      <c r="I6" s="6"/>
    </row>
    <row r="7" spans="1:9" ht="15.6" x14ac:dyDescent="0.3">
      <c r="A7" s="82" t="s">
        <v>1</v>
      </c>
      <c r="B7" s="82"/>
      <c r="C7" s="82"/>
      <c r="D7" s="82"/>
      <c r="E7" s="82"/>
      <c r="F7" s="82"/>
      <c r="G7" s="82"/>
      <c r="H7" s="82"/>
      <c r="I7" s="82"/>
    </row>
    <row r="8" spans="1:9" ht="17.399999999999999" x14ac:dyDescent="0.3">
      <c r="A8" s="5"/>
      <c r="B8" s="5"/>
      <c r="C8" s="5"/>
      <c r="D8" s="5"/>
      <c r="E8" s="5"/>
      <c r="F8" s="5"/>
      <c r="G8" s="5"/>
      <c r="H8" s="6"/>
      <c r="I8" s="6"/>
    </row>
    <row r="9" spans="1:9" ht="26.4" x14ac:dyDescent="0.3">
      <c r="A9" s="24" t="s">
        <v>16</v>
      </c>
      <c r="B9" s="23" t="s">
        <v>17</v>
      </c>
      <c r="C9" s="23" t="s">
        <v>18</v>
      </c>
      <c r="D9" s="23" t="s">
        <v>14</v>
      </c>
      <c r="E9" s="23" t="s">
        <v>12</v>
      </c>
      <c r="F9" s="24" t="s">
        <v>13</v>
      </c>
      <c r="G9" s="24" t="s">
        <v>53</v>
      </c>
      <c r="H9" s="24" t="s">
        <v>54</v>
      </c>
      <c r="I9" s="24" t="s">
        <v>55</v>
      </c>
    </row>
    <row r="10" spans="1:9" ht="15.75" customHeight="1" x14ac:dyDescent="0.3">
      <c r="A10" s="13">
        <v>6</v>
      </c>
      <c r="B10" s="13"/>
      <c r="C10" s="13"/>
      <c r="D10" s="13" t="s">
        <v>19</v>
      </c>
      <c r="E10" s="66">
        <f>E11+E12+E13+E14+E15</f>
        <v>509566.95</v>
      </c>
      <c r="F10" s="70">
        <f>F11+F12+F13+F14+F15</f>
        <v>698757.3899999999</v>
      </c>
      <c r="G10" s="68">
        <f>G11+G12+G13+G14+G15</f>
        <v>652675.81000000006</v>
      </c>
      <c r="H10" s="68">
        <f>H11+H12+H13+H14+H15</f>
        <v>585989.36</v>
      </c>
      <c r="I10" s="68">
        <f>I11+I12+I13+I14+I15</f>
        <v>585989.36</v>
      </c>
    </row>
    <row r="11" spans="1:9" ht="39.6" x14ac:dyDescent="0.3">
      <c r="A11" s="13"/>
      <c r="B11" s="13">
        <v>63</v>
      </c>
      <c r="C11" s="13">
        <v>43</v>
      </c>
      <c r="D11" s="13" t="s">
        <v>56</v>
      </c>
      <c r="E11" s="66">
        <v>23916.84</v>
      </c>
      <c r="F11" s="68">
        <v>72758.86</v>
      </c>
      <c r="G11" s="68">
        <v>26677.279999999999</v>
      </c>
      <c r="H11" s="68">
        <v>26677.279999999999</v>
      </c>
      <c r="I11" s="68">
        <v>26677.279999999999</v>
      </c>
    </row>
    <row r="12" spans="1:9" x14ac:dyDescent="0.3">
      <c r="A12" s="14"/>
      <c r="B12" s="28">
        <v>64</v>
      </c>
      <c r="C12" s="43">
        <v>12</v>
      </c>
      <c r="D12" s="43" t="s">
        <v>63</v>
      </c>
      <c r="E12" s="66">
        <v>3.64</v>
      </c>
      <c r="F12" s="68">
        <v>26.54</v>
      </c>
      <c r="G12" s="68">
        <v>26.54</v>
      </c>
      <c r="H12" s="68">
        <v>26.54</v>
      </c>
      <c r="I12" s="68">
        <v>26.54</v>
      </c>
    </row>
    <row r="13" spans="1:9" ht="52.8" x14ac:dyDescent="0.3">
      <c r="A13" s="14"/>
      <c r="B13" s="28">
        <v>66</v>
      </c>
      <c r="C13" s="28">
        <v>22</v>
      </c>
      <c r="D13" s="50" t="s">
        <v>64</v>
      </c>
      <c r="E13" s="66">
        <v>148530.22</v>
      </c>
      <c r="F13" s="68">
        <v>288858.45</v>
      </c>
      <c r="G13" s="68">
        <v>288858.45</v>
      </c>
      <c r="H13" s="68">
        <v>222172</v>
      </c>
      <c r="I13" s="68">
        <v>222172</v>
      </c>
    </row>
    <row r="14" spans="1:9" ht="39.6" x14ac:dyDescent="0.3">
      <c r="A14" s="14"/>
      <c r="B14" s="28">
        <v>67</v>
      </c>
      <c r="C14" s="43">
        <v>11</v>
      </c>
      <c r="D14" s="13" t="s">
        <v>57</v>
      </c>
      <c r="E14" s="66">
        <v>337113.54</v>
      </c>
      <c r="F14" s="68">
        <v>337113.54</v>
      </c>
      <c r="G14" s="68">
        <v>337113.54</v>
      </c>
      <c r="H14" s="68">
        <v>337113.54</v>
      </c>
      <c r="I14" s="68">
        <v>337113.54</v>
      </c>
    </row>
    <row r="15" spans="1:9" ht="26.4" x14ac:dyDescent="0.3">
      <c r="A15" s="14"/>
      <c r="B15" s="28">
        <v>68</v>
      </c>
      <c r="C15" s="43">
        <v>22</v>
      </c>
      <c r="D15" s="51" t="s">
        <v>77</v>
      </c>
      <c r="E15" s="66">
        <v>2.71</v>
      </c>
      <c r="F15" s="46">
        <v>0</v>
      </c>
      <c r="G15" s="46">
        <v>0</v>
      </c>
      <c r="H15" s="46">
        <v>0</v>
      </c>
      <c r="I15" s="46">
        <v>0</v>
      </c>
    </row>
    <row r="16" spans="1:9" ht="26.4" x14ac:dyDescent="0.3">
      <c r="A16" s="16">
        <v>7</v>
      </c>
      <c r="B16" s="16"/>
      <c r="C16" s="16"/>
      <c r="D16" s="26" t="s">
        <v>21</v>
      </c>
      <c r="E16" s="10"/>
      <c r="F16" s="11"/>
      <c r="G16" s="11"/>
      <c r="H16" s="11"/>
      <c r="I16" s="11"/>
    </row>
    <row r="17" spans="1:9" ht="26.4" x14ac:dyDescent="0.3">
      <c r="A17" s="17"/>
      <c r="B17" s="13">
        <v>922</v>
      </c>
      <c r="C17" s="43">
        <v>91</v>
      </c>
      <c r="D17" s="51" t="s">
        <v>78</v>
      </c>
      <c r="E17" s="66">
        <v>3223.51</v>
      </c>
      <c r="F17" s="68">
        <v>88559.98</v>
      </c>
      <c r="G17" s="68">
        <v>54330</v>
      </c>
      <c r="H17" s="46"/>
      <c r="I17" s="47"/>
    </row>
    <row r="19" spans="1:9" ht="15.6" x14ac:dyDescent="0.3">
      <c r="A19" s="82" t="s">
        <v>22</v>
      </c>
      <c r="B19" s="82"/>
      <c r="C19" s="82"/>
      <c r="D19" s="82"/>
      <c r="E19" s="82"/>
      <c r="F19" s="82"/>
      <c r="G19" s="82"/>
      <c r="H19" s="82"/>
      <c r="I19" s="82"/>
    </row>
    <row r="20" spans="1:9" ht="17.399999999999999" x14ac:dyDescent="0.3">
      <c r="A20" s="5"/>
      <c r="B20" s="5"/>
      <c r="C20" s="5"/>
      <c r="D20" s="5"/>
      <c r="E20" s="5"/>
      <c r="F20" s="5"/>
      <c r="G20" s="5"/>
      <c r="H20" s="6"/>
      <c r="I20" s="6"/>
    </row>
    <row r="21" spans="1:9" ht="26.4" x14ac:dyDescent="0.3">
      <c r="A21" s="24" t="s">
        <v>16</v>
      </c>
      <c r="B21" s="23" t="s">
        <v>17</v>
      </c>
      <c r="C21" s="23" t="s">
        <v>18</v>
      </c>
      <c r="D21" s="23" t="s">
        <v>23</v>
      </c>
      <c r="E21" s="23" t="s">
        <v>12</v>
      </c>
      <c r="F21" s="24" t="s">
        <v>13</v>
      </c>
      <c r="G21" s="24" t="s">
        <v>53</v>
      </c>
      <c r="H21" s="24" t="s">
        <v>54</v>
      </c>
      <c r="I21" s="24" t="s">
        <v>55</v>
      </c>
    </row>
    <row r="22" spans="1:9" ht="15.75" customHeight="1" x14ac:dyDescent="0.3">
      <c r="A22" s="13">
        <v>3</v>
      </c>
      <c r="B22" s="13"/>
      <c r="C22" s="13"/>
      <c r="D22" s="13" t="s">
        <v>24</v>
      </c>
      <c r="E22" s="66">
        <f>E23+E34+E48</f>
        <v>510954.86</v>
      </c>
      <c r="F22" s="68">
        <f>F23+F34+F48</f>
        <v>768847.42999999982</v>
      </c>
      <c r="G22" s="68">
        <f>G23+G34+G48</f>
        <v>679460.71999999986</v>
      </c>
      <c r="H22" s="68">
        <f>H23+H34+H48</f>
        <v>585990.00999999989</v>
      </c>
      <c r="I22" s="68">
        <f>I23+I34+I48</f>
        <v>585990.00999999989</v>
      </c>
    </row>
    <row r="23" spans="1:9" ht="15.75" customHeight="1" x14ac:dyDescent="0.3">
      <c r="A23" s="13"/>
      <c r="B23" s="13">
        <v>31</v>
      </c>
      <c r="C23" s="17"/>
      <c r="D23" s="13" t="s">
        <v>25</v>
      </c>
      <c r="E23" s="66">
        <f>E24+E25+E26+E27+E28+E29+E30+E31+E32+E33</f>
        <v>455238.37</v>
      </c>
      <c r="F23" s="68">
        <f>F24+F25+F26+F27+F28+F29+F30+F31+F32+F33</f>
        <v>633466.54999999993</v>
      </c>
      <c r="G23" s="68">
        <f>G24+G25+G26+G27+G28+G29+G30+G31+G32+G33</f>
        <v>578395.54999999993</v>
      </c>
      <c r="H23" s="68">
        <f>H24+H25+H26+H27+H28+H29+H30+H31+H32+H33</f>
        <v>497019.00999999995</v>
      </c>
      <c r="I23" s="68">
        <f>I24+I25+I26+I27+I28+I29+I30+I31+I32+I33</f>
        <v>497019.00999999995</v>
      </c>
    </row>
    <row r="24" spans="1:9" x14ac:dyDescent="0.3">
      <c r="A24" s="28"/>
      <c r="B24" s="28">
        <v>311</v>
      </c>
      <c r="C24" s="15">
        <v>11</v>
      </c>
      <c r="D24" s="15" t="s">
        <v>80</v>
      </c>
      <c r="E24" s="71">
        <v>218413.51</v>
      </c>
      <c r="F24" s="72">
        <v>217956.63</v>
      </c>
      <c r="G24" s="72">
        <v>218413.43</v>
      </c>
      <c r="H24" s="72">
        <v>218413.43</v>
      </c>
      <c r="I24" s="72">
        <v>218413.43</v>
      </c>
    </row>
    <row r="25" spans="1:9" s="52" customFormat="1" x14ac:dyDescent="0.3">
      <c r="A25" s="28"/>
      <c r="B25" s="28">
        <v>312</v>
      </c>
      <c r="C25" s="15">
        <v>11</v>
      </c>
      <c r="D25" s="15" t="s">
        <v>79</v>
      </c>
      <c r="E25" s="71">
        <v>35012.269999999997</v>
      </c>
      <c r="F25" s="72">
        <v>35453.71</v>
      </c>
      <c r="G25" s="72">
        <v>35012.269999999997</v>
      </c>
      <c r="H25" s="72">
        <v>35012.269999999997</v>
      </c>
      <c r="I25" s="72">
        <v>35012.269999999997</v>
      </c>
    </row>
    <row r="26" spans="1:9" s="52" customFormat="1" x14ac:dyDescent="0.3">
      <c r="A26" s="28"/>
      <c r="B26" s="28">
        <v>313</v>
      </c>
      <c r="C26" s="15">
        <v>11</v>
      </c>
      <c r="D26" s="15" t="s">
        <v>81</v>
      </c>
      <c r="E26" s="71">
        <v>53161.85</v>
      </c>
      <c r="F26" s="72">
        <v>53161.85</v>
      </c>
      <c r="G26" s="72">
        <v>53161.85</v>
      </c>
      <c r="H26" s="72">
        <v>53161.85</v>
      </c>
      <c r="I26" s="72">
        <v>53161.85</v>
      </c>
    </row>
    <row r="27" spans="1:9" s="52" customFormat="1" x14ac:dyDescent="0.3">
      <c r="A27" s="28"/>
      <c r="B27" s="28">
        <v>311</v>
      </c>
      <c r="C27" s="15">
        <v>22</v>
      </c>
      <c r="D27" s="15" t="s">
        <v>80</v>
      </c>
      <c r="E27" s="71">
        <v>99356.71</v>
      </c>
      <c r="F27" s="72">
        <v>155128.01</v>
      </c>
      <c r="G27" s="72">
        <v>155128</v>
      </c>
      <c r="H27" s="72">
        <v>128756</v>
      </c>
      <c r="I27" s="72">
        <v>128756</v>
      </c>
    </row>
    <row r="28" spans="1:9" x14ac:dyDescent="0.3">
      <c r="A28" s="28"/>
      <c r="B28" s="28">
        <v>312</v>
      </c>
      <c r="C28" s="15">
        <v>22</v>
      </c>
      <c r="D28" s="15" t="s">
        <v>79</v>
      </c>
      <c r="E28" s="71">
        <v>17322.400000000001</v>
      </c>
      <c r="F28" s="72">
        <v>41142.19</v>
      </c>
      <c r="G28" s="72">
        <v>22838.41</v>
      </c>
      <c r="H28" s="72">
        <v>22838.41</v>
      </c>
      <c r="I28" s="72">
        <v>22838.41</v>
      </c>
    </row>
    <row r="29" spans="1:9" x14ac:dyDescent="0.3">
      <c r="A29" s="28"/>
      <c r="B29" s="28">
        <v>313</v>
      </c>
      <c r="C29" s="15">
        <v>22</v>
      </c>
      <c r="D29" s="15" t="s">
        <v>81</v>
      </c>
      <c r="E29" s="71">
        <v>11585.22</v>
      </c>
      <c r="F29" s="72">
        <v>20600.439999999999</v>
      </c>
      <c r="G29" s="72">
        <v>19407</v>
      </c>
      <c r="H29" s="72">
        <v>16937.79</v>
      </c>
      <c r="I29" s="72">
        <v>16937.79</v>
      </c>
    </row>
    <row r="30" spans="1:9" x14ac:dyDescent="0.3">
      <c r="A30" s="28"/>
      <c r="B30" s="28">
        <v>312</v>
      </c>
      <c r="C30" s="15">
        <v>43</v>
      </c>
      <c r="D30" s="15" t="s">
        <v>79</v>
      </c>
      <c r="E30" s="71">
        <v>20386.41</v>
      </c>
      <c r="F30" s="72">
        <v>21899.27</v>
      </c>
      <c r="G30" s="72">
        <v>20540.59</v>
      </c>
      <c r="H30" s="72">
        <v>21899.26</v>
      </c>
      <c r="I30" s="72">
        <v>21899.26</v>
      </c>
    </row>
    <row r="31" spans="1:9" x14ac:dyDescent="0.3">
      <c r="A31" s="28"/>
      <c r="B31" s="28">
        <v>311</v>
      </c>
      <c r="C31" s="15">
        <v>91</v>
      </c>
      <c r="D31" s="15" t="s">
        <v>80</v>
      </c>
      <c r="E31" s="53">
        <v>0</v>
      </c>
      <c r="F31" s="72">
        <v>28653.9</v>
      </c>
      <c r="G31" s="72">
        <v>28654</v>
      </c>
      <c r="H31" s="54">
        <v>0</v>
      </c>
      <c r="I31" s="54">
        <v>0</v>
      </c>
    </row>
    <row r="32" spans="1:9" x14ac:dyDescent="0.3">
      <c r="A32" s="28"/>
      <c r="B32" s="28">
        <v>312</v>
      </c>
      <c r="C32" s="15">
        <v>91</v>
      </c>
      <c r="D32" s="15" t="s">
        <v>79</v>
      </c>
      <c r="E32" s="53">
        <v>0</v>
      </c>
      <c r="F32" s="72">
        <v>49894.71</v>
      </c>
      <c r="G32" s="72">
        <v>15664</v>
      </c>
      <c r="H32" s="54">
        <v>0</v>
      </c>
      <c r="I32" s="54">
        <v>0</v>
      </c>
    </row>
    <row r="33" spans="1:9" x14ac:dyDescent="0.3">
      <c r="A33" s="28"/>
      <c r="B33" s="28">
        <v>313</v>
      </c>
      <c r="C33" s="15">
        <v>91</v>
      </c>
      <c r="D33" s="15" t="s">
        <v>81</v>
      </c>
      <c r="E33" s="53">
        <v>0</v>
      </c>
      <c r="F33" s="72">
        <v>9575.84</v>
      </c>
      <c r="G33" s="54">
        <v>9576</v>
      </c>
      <c r="H33" s="54">
        <v>0</v>
      </c>
      <c r="I33" s="54">
        <v>0</v>
      </c>
    </row>
    <row r="34" spans="1:9" x14ac:dyDescent="0.3">
      <c r="A34" s="14"/>
      <c r="B34" s="28">
        <v>32</v>
      </c>
      <c r="C34" s="15"/>
      <c r="D34" s="28" t="s">
        <v>37</v>
      </c>
      <c r="E34" s="66">
        <f>E35+E36+E37+E38+E39+E40+E41+E42+E43+E44+E45+E46+E47</f>
        <v>55248.38</v>
      </c>
      <c r="F34" s="68">
        <f>F35+F36+F37+F38+F39+F40+F41+F42+F43+F44+F45+F46+F47</f>
        <v>134889.81</v>
      </c>
      <c r="G34" s="68">
        <f>G35+G36+G37+G38+G39+G40+G41+G42+G43+G44+G45+G46+G47</f>
        <v>100574.1</v>
      </c>
      <c r="H34" s="68">
        <f>H35+H36+H37+H38+H39+H40+H41+H42+H43+H44+H45+H46+H47</f>
        <v>88479.930000000008</v>
      </c>
      <c r="I34" s="68">
        <f>I35+I36+I37+I38+I39+I40+I41+I42+I43+I44+I45+I46+I47</f>
        <v>88479.930000000008</v>
      </c>
    </row>
    <row r="35" spans="1:9" x14ac:dyDescent="0.3">
      <c r="A35" s="28"/>
      <c r="B35" s="28">
        <v>321</v>
      </c>
      <c r="C35" s="15">
        <v>11</v>
      </c>
      <c r="D35" s="14" t="s">
        <v>82</v>
      </c>
      <c r="E35" s="71">
        <v>4379.8500000000004</v>
      </c>
      <c r="F35" s="72">
        <v>4379.8500000000004</v>
      </c>
      <c r="G35" s="72">
        <v>4379.8500000000004</v>
      </c>
      <c r="H35" s="72">
        <v>4379.8500000000004</v>
      </c>
      <c r="I35" s="72">
        <v>4379.8500000000004</v>
      </c>
    </row>
    <row r="36" spans="1:9" x14ac:dyDescent="0.3">
      <c r="A36" s="28"/>
      <c r="B36" s="28">
        <v>322</v>
      </c>
      <c r="C36" s="15">
        <v>11</v>
      </c>
      <c r="D36" s="14" t="s">
        <v>83</v>
      </c>
      <c r="E36" s="71">
        <v>14181.57</v>
      </c>
      <c r="F36" s="72">
        <v>14196.93</v>
      </c>
      <c r="G36" s="72">
        <v>14181.57</v>
      </c>
      <c r="H36" s="72">
        <v>14181.57</v>
      </c>
      <c r="I36" s="72">
        <v>14181.57</v>
      </c>
    </row>
    <row r="37" spans="1:9" x14ac:dyDescent="0.3">
      <c r="A37" s="28"/>
      <c r="B37" s="28">
        <v>323</v>
      </c>
      <c r="C37" s="15">
        <v>11</v>
      </c>
      <c r="D37" s="14" t="s">
        <v>84</v>
      </c>
      <c r="E37" s="71">
        <v>6971.08</v>
      </c>
      <c r="F37" s="72">
        <v>6971.08</v>
      </c>
      <c r="G37" s="72">
        <v>6971.08</v>
      </c>
      <c r="H37" s="72">
        <v>6971.08</v>
      </c>
      <c r="I37" s="72">
        <v>6971.08</v>
      </c>
    </row>
    <row r="38" spans="1:9" x14ac:dyDescent="0.3">
      <c r="A38" s="28"/>
      <c r="B38" s="28">
        <v>329</v>
      </c>
      <c r="C38" s="15">
        <v>11</v>
      </c>
      <c r="D38" s="14" t="s">
        <v>85</v>
      </c>
      <c r="E38" s="71">
        <v>4528.96</v>
      </c>
      <c r="F38" s="72">
        <v>4528.96</v>
      </c>
      <c r="G38" s="72">
        <v>4528.96</v>
      </c>
      <c r="H38" s="72">
        <v>4528.96</v>
      </c>
      <c r="I38" s="72">
        <v>4528.96</v>
      </c>
    </row>
    <row r="39" spans="1:9" x14ac:dyDescent="0.3">
      <c r="A39" s="28"/>
      <c r="B39" s="28">
        <v>322</v>
      </c>
      <c r="C39" s="15">
        <v>22</v>
      </c>
      <c r="D39" s="14" t="s">
        <v>83</v>
      </c>
      <c r="E39" s="53">
        <v>0</v>
      </c>
      <c r="F39" s="72">
        <v>18796.66</v>
      </c>
      <c r="G39" s="72">
        <v>18624</v>
      </c>
      <c r="H39" s="72">
        <v>12449.48</v>
      </c>
      <c r="I39" s="72">
        <v>12449.48</v>
      </c>
    </row>
    <row r="40" spans="1:9" x14ac:dyDescent="0.3">
      <c r="A40" s="28"/>
      <c r="B40" s="28">
        <v>323</v>
      </c>
      <c r="C40" s="15">
        <v>22</v>
      </c>
      <c r="D40" s="14" t="s">
        <v>84</v>
      </c>
      <c r="E40" s="71">
        <v>18014.91</v>
      </c>
      <c r="F40" s="72">
        <v>52067.65</v>
      </c>
      <c r="G40" s="72">
        <v>45683</v>
      </c>
      <c r="H40" s="72">
        <v>40242</v>
      </c>
      <c r="I40" s="72">
        <v>40242</v>
      </c>
    </row>
    <row r="41" spans="1:9" x14ac:dyDescent="0.3">
      <c r="A41" s="28"/>
      <c r="B41" s="28">
        <v>329</v>
      </c>
      <c r="C41" s="15">
        <v>22</v>
      </c>
      <c r="D41" s="14" t="s">
        <v>85</v>
      </c>
      <c r="E41" s="71">
        <v>418.08</v>
      </c>
      <c r="F41" s="72">
        <v>992.1</v>
      </c>
      <c r="G41" s="72">
        <v>992.1</v>
      </c>
      <c r="H41" s="72">
        <v>948.97</v>
      </c>
      <c r="I41" s="72">
        <v>948.97</v>
      </c>
    </row>
    <row r="42" spans="1:9" x14ac:dyDescent="0.3">
      <c r="A42" s="28"/>
      <c r="B42" s="28">
        <v>321</v>
      </c>
      <c r="C42" s="15">
        <v>43</v>
      </c>
      <c r="D42" s="14" t="s">
        <v>82</v>
      </c>
      <c r="E42" s="71">
        <v>2866.81</v>
      </c>
      <c r="F42" s="72">
        <v>4114.41</v>
      </c>
      <c r="G42" s="72">
        <v>4114.41</v>
      </c>
      <c r="H42" s="72">
        <v>4114.41</v>
      </c>
      <c r="I42" s="72">
        <v>4114.41</v>
      </c>
    </row>
    <row r="43" spans="1:9" x14ac:dyDescent="0.3">
      <c r="A43" s="28"/>
      <c r="B43" s="28">
        <v>322</v>
      </c>
      <c r="C43" s="15">
        <v>43</v>
      </c>
      <c r="D43" s="14" t="s">
        <v>83</v>
      </c>
      <c r="E43" s="71">
        <v>663.61</v>
      </c>
      <c r="F43" s="72">
        <v>663.61</v>
      </c>
      <c r="G43" s="72">
        <v>663.61</v>
      </c>
      <c r="H43" s="72">
        <v>663.61</v>
      </c>
      <c r="I43" s="72">
        <v>663.61</v>
      </c>
    </row>
    <row r="44" spans="1:9" x14ac:dyDescent="0.3">
      <c r="A44" s="28"/>
      <c r="B44" s="28">
        <v>322</v>
      </c>
      <c r="C44" s="15">
        <v>56</v>
      </c>
      <c r="D44" s="14" t="s">
        <v>83</v>
      </c>
      <c r="E44" s="71">
        <v>0</v>
      </c>
      <c r="F44" s="72">
        <v>27743.040000000001</v>
      </c>
      <c r="G44" s="72">
        <v>0</v>
      </c>
      <c r="H44" s="72">
        <v>0</v>
      </c>
      <c r="I44" s="72">
        <v>0</v>
      </c>
    </row>
    <row r="45" spans="1:9" x14ac:dyDescent="0.3">
      <c r="A45" s="28"/>
      <c r="B45" s="28">
        <v>322</v>
      </c>
      <c r="C45" s="15">
        <v>91</v>
      </c>
      <c r="D45" s="14" t="s">
        <v>83</v>
      </c>
      <c r="E45" s="71">
        <v>2451.62</v>
      </c>
      <c r="F45" s="72">
        <v>0</v>
      </c>
      <c r="G45" s="72">
        <v>0</v>
      </c>
      <c r="H45" s="72">
        <v>0</v>
      </c>
      <c r="I45" s="72">
        <v>0</v>
      </c>
    </row>
    <row r="46" spans="1:9" x14ac:dyDescent="0.3">
      <c r="A46" s="28"/>
      <c r="B46" s="28">
        <v>323</v>
      </c>
      <c r="C46" s="15">
        <v>91</v>
      </c>
      <c r="D46" s="14" t="s">
        <v>86</v>
      </c>
      <c r="E46" s="71">
        <v>765.25</v>
      </c>
      <c r="F46" s="72">
        <v>433.61</v>
      </c>
      <c r="G46" s="72">
        <v>433.61</v>
      </c>
      <c r="H46" s="72">
        <v>0</v>
      </c>
      <c r="I46" s="72">
        <v>0</v>
      </c>
    </row>
    <row r="47" spans="1:9" x14ac:dyDescent="0.3">
      <c r="A47" s="28"/>
      <c r="B47" s="28">
        <v>329</v>
      </c>
      <c r="C47" s="15">
        <v>91</v>
      </c>
      <c r="D47" s="14" t="s">
        <v>85</v>
      </c>
      <c r="E47" s="71">
        <v>6.64</v>
      </c>
      <c r="F47" s="72">
        <v>1.91</v>
      </c>
      <c r="G47" s="72">
        <v>1.91</v>
      </c>
      <c r="H47" s="72">
        <v>0</v>
      </c>
      <c r="I47" s="72">
        <v>0</v>
      </c>
    </row>
    <row r="48" spans="1:9" x14ac:dyDescent="0.3">
      <c r="A48" s="28"/>
      <c r="B48" s="28">
        <v>34</v>
      </c>
      <c r="C48" s="43"/>
      <c r="D48" s="43" t="s">
        <v>73</v>
      </c>
      <c r="E48" s="66">
        <v>468.11</v>
      </c>
      <c r="F48" s="68">
        <v>491.07</v>
      </c>
      <c r="G48" s="68">
        <v>491.07</v>
      </c>
      <c r="H48" s="68">
        <v>491.07</v>
      </c>
      <c r="I48" s="68">
        <v>491.07</v>
      </c>
    </row>
    <row r="49" spans="1:9" x14ac:dyDescent="0.3">
      <c r="A49" s="28"/>
      <c r="B49" s="28">
        <v>343</v>
      </c>
      <c r="C49" s="15">
        <v>11</v>
      </c>
      <c r="D49" s="15" t="s">
        <v>87</v>
      </c>
      <c r="E49" s="71">
        <v>468.11</v>
      </c>
      <c r="F49" s="72">
        <v>491.07</v>
      </c>
      <c r="G49" s="72">
        <v>491.07</v>
      </c>
      <c r="H49" s="72">
        <v>491.07</v>
      </c>
      <c r="I49" s="72">
        <v>491.07</v>
      </c>
    </row>
    <row r="50" spans="1:9" ht="26.4" x14ac:dyDescent="0.3">
      <c r="A50" s="16">
        <v>4</v>
      </c>
      <c r="B50" s="16"/>
      <c r="C50" s="16"/>
      <c r="D50" s="26" t="s">
        <v>26</v>
      </c>
      <c r="E50" s="75">
        <f>E51</f>
        <v>1832.91</v>
      </c>
      <c r="F50" s="70">
        <f>F51</f>
        <v>18469.940000000002</v>
      </c>
      <c r="G50" s="70">
        <f>G51</f>
        <v>27544.560000000001</v>
      </c>
      <c r="H50" s="70">
        <f>H51</f>
        <v>0</v>
      </c>
      <c r="I50" s="70">
        <f>I51</f>
        <v>0</v>
      </c>
    </row>
    <row r="51" spans="1:9" ht="39.6" x14ac:dyDescent="0.3">
      <c r="A51" s="17"/>
      <c r="B51" s="13">
        <v>42</v>
      </c>
      <c r="C51" s="17"/>
      <c r="D51" s="26" t="s">
        <v>58</v>
      </c>
      <c r="E51" s="66">
        <f>E52+E53+E54</f>
        <v>1832.91</v>
      </c>
      <c r="F51" s="68">
        <f>F52+F53+F54</f>
        <v>18469.940000000002</v>
      </c>
      <c r="G51" s="68">
        <f>G52+G53+G54</f>
        <v>27544.560000000001</v>
      </c>
      <c r="H51" s="68">
        <f>H52+H53</f>
        <v>0</v>
      </c>
      <c r="I51" s="73">
        <f>I52+I53</f>
        <v>0</v>
      </c>
    </row>
    <row r="52" spans="1:9" x14ac:dyDescent="0.3">
      <c r="A52" s="13"/>
      <c r="B52" s="13">
        <v>422</v>
      </c>
      <c r="C52" s="17">
        <v>22</v>
      </c>
      <c r="D52" s="27" t="s">
        <v>88</v>
      </c>
      <c r="E52" s="71">
        <v>1832.91</v>
      </c>
      <c r="F52" s="72">
        <v>131.4</v>
      </c>
      <c r="G52" s="72">
        <v>1000</v>
      </c>
      <c r="H52" s="72">
        <v>0</v>
      </c>
      <c r="I52" s="74">
        <v>0</v>
      </c>
    </row>
    <row r="53" spans="1:9" x14ac:dyDescent="0.3">
      <c r="A53" s="13"/>
      <c r="B53" s="13">
        <v>423</v>
      </c>
      <c r="C53" s="17">
        <v>22</v>
      </c>
      <c r="D53" s="27" t="s">
        <v>100</v>
      </c>
      <c r="E53" s="71">
        <v>0</v>
      </c>
      <c r="F53" s="72">
        <v>0</v>
      </c>
      <c r="G53" s="72">
        <v>26544.560000000001</v>
      </c>
      <c r="H53" s="72">
        <v>0</v>
      </c>
      <c r="I53" s="74">
        <v>0</v>
      </c>
    </row>
    <row r="54" spans="1:9" x14ac:dyDescent="0.3">
      <c r="A54" s="13"/>
      <c r="B54" s="13">
        <v>422</v>
      </c>
      <c r="C54" s="17">
        <v>56</v>
      </c>
      <c r="D54" s="27" t="s">
        <v>88</v>
      </c>
      <c r="E54" s="71">
        <v>0</v>
      </c>
      <c r="F54" s="72">
        <v>18338.54</v>
      </c>
      <c r="G54" s="72">
        <v>0</v>
      </c>
      <c r="H54" s="72">
        <v>0</v>
      </c>
      <c r="I54" s="74">
        <v>0</v>
      </c>
    </row>
  </sheetData>
  <mergeCells count="5">
    <mergeCell ref="A7:I7"/>
    <mergeCell ref="A19:I19"/>
    <mergeCell ref="A1:I1"/>
    <mergeCell ref="A3:I3"/>
    <mergeCell ref="A5:I5"/>
  </mergeCells>
  <phoneticPr fontId="23" type="noConversion"/>
  <pageMargins left="0.7" right="0.7" top="0.75" bottom="0.75" header="0.3" footer="0.3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6"/>
  <sheetViews>
    <sheetView topLeftCell="A4" workbookViewId="0">
      <selection activeCell="F13" sqref="F13"/>
    </sheetView>
  </sheetViews>
  <sheetFormatPr defaultRowHeight="14.4" x14ac:dyDescent="0.3"/>
  <cols>
    <col min="1" max="1" width="37.6640625" customWidth="1"/>
    <col min="2" max="6" width="25.33203125" customWidth="1"/>
  </cols>
  <sheetData>
    <row r="1" spans="1:6" ht="42" customHeight="1" x14ac:dyDescent="0.3">
      <c r="A1" s="82" t="s">
        <v>72</v>
      </c>
      <c r="B1" s="82"/>
      <c r="C1" s="82"/>
      <c r="D1" s="82"/>
      <c r="E1" s="82"/>
      <c r="F1" s="82"/>
    </row>
    <row r="2" spans="1:6" ht="18" customHeight="1" x14ac:dyDescent="0.3">
      <c r="A2" s="5"/>
      <c r="B2" s="5"/>
      <c r="C2" s="5"/>
      <c r="D2" s="5"/>
      <c r="E2" s="5"/>
      <c r="F2" s="5"/>
    </row>
    <row r="3" spans="1:6" ht="15.6" x14ac:dyDescent="0.3">
      <c r="A3" s="82" t="s">
        <v>34</v>
      </c>
      <c r="B3" s="82"/>
      <c r="C3" s="82"/>
      <c r="D3" s="82"/>
      <c r="E3" s="84"/>
      <c r="F3" s="84"/>
    </row>
    <row r="4" spans="1:6" ht="17.399999999999999" x14ac:dyDescent="0.3">
      <c r="A4" s="5"/>
      <c r="B4" s="5"/>
      <c r="C4" s="5"/>
      <c r="D4" s="5"/>
      <c r="E4" s="6"/>
      <c r="F4" s="6"/>
    </row>
    <row r="5" spans="1:6" ht="18" customHeight="1" x14ac:dyDescent="0.3">
      <c r="A5" s="82" t="s">
        <v>15</v>
      </c>
      <c r="B5" s="83"/>
      <c r="C5" s="83"/>
      <c r="D5" s="83"/>
      <c r="E5" s="83"/>
      <c r="F5" s="83"/>
    </row>
    <row r="6" spans="1:6" ht="17.399999999999999" x14ac:dyDescent="0.3">
      <c r="A6" s="5"/>
      <c r="B6" s="5"/>
      <c r="C6" s="5"/>
      <c r="D6" s="5"/>
      <c r="E6" s="6"/>
      <c r="F6" s="6"/>
    </row>
    <row r="7" spans="1:6" ht="15.6" x14ac:dyDescent="0.3">
      <c r="A7" s="82" t="s">
        <v>27</v>
      </c>
      <c r="B7" s="102"/>
      <c r="C7" s="102"/>
      <c r="D7" s="102"/>
      <c r="E7" s="102"/>
      <c r="F7" s="102"/>
    </row>
    <row r="8" spans="1:6" ht="17.399999999999999" x14ac:dyDescent="0.3">
      <c r="A8" s="5"/>
      <c r="B8" s="5"/>
      <c r="C8" s="5"/>
      <c r="D8" s="5"/>
      <c r="E8" s="6"/>
      <c r="F8" s="6"/>
    </row>
    <row r="9" spans="1:6" ht="26.4" x14ac:dyDescent="0.3">
      <c r="A9" s="24" t="s">
        <v>28</v>
      </c>
      <c r="B9" s="23" t="s">
        <v>12</v>
      </c>
      <c r="C9" s="24" t="s">
        <v>13</v>
      </c>
      <c r="D9" s="24" t="s">
        <v>53</v>
      </c>
      <c r="E9" s="24" t="s">
        <v>54</v>
      </c>
      <c r="F9" s="24" t="s">
        <v>55</v>
      </c>
    </row>
    <row r="10" spans="1:6" ht="15.75" customHeight="1" x14ac:dyDescent="0.3">
      <c r="A10" s="13" t="s">
        <v>29</v>
      </c>
      <c r="B10" s="10"/>
      <c r="C10" s="11"/>
      <c r="D10" s="11"/>
      <c r="E10" s="11"/>
      <c r="F10" s="11"/>
    </row>
    <row r="11" spans="1:6" ht="15.75" customHeight="1" x14ac:dyDescent="0.3">
      <c r="A11" s="13" t="s">
        <v>65</v>
      </c>
      <c r="B11" s="10"/>
      <c r="C11" s="11"/>
      <c r="D11" s="11"/>
      <c r="E11" s="11"/>
      <c r="F11" s="11"/>
    </row>
    <row r="12" spans="1:6" x14ac:dyDescent="0.3">
      <c r="A12" s="18" t="s">
        <v>66</v>
      </c>
      <c r="B12" s="66">
        <v>512787.77</v>
      </c>
      <c r="C12" s="68">
        <v>787317.37</v>
      </c>
      <c r="D12" s="68">
        <v>707005.39</v>
      </c>
      <c r="E12" s="68">
        <v>585990</v>
      </c>
      <c r="F12" s="68">
        <v>585990</v>
      </c>
    </row>
    <row r="13" spans="1:6" x14ac:dyDescent="0.3">
      <c r="A13" s="13" t="s">
        <v>67</v>
      </c>
      <c r="B13" s="10"/>
      <c r="C13" s="11"/>
      <c r="D13" s="11"/>
      <c r="E13" s="11"/>
      <c r="F13" s="12"/>
    </row>
    <row r="14" spans="1:6" x14ac:dyDescent="0.3">
      <c r="A14" s="19" t="s">
        <v>68</v>
      </c>
      <c r="B14" s="10"/>
      <c r="C14" s="11"/>
      <c r="D14" s="11"/>
      <c r="E14" s="11"/>
      <c r="F14" s="12"/>
    </row>
    <row r="15" spans="1:6" x14ac:dyDescent="0.3">
      <c r="A15" s="13" t="s">
        <v>69</v>
      </c>
      <c r="B15" s="10"/>
      <c r="C15" s="11"/>
      <c r="D15" s="11"/>
      <c r="E15" s="11"/>
      <c r="F15" s="12"/>
    </row>
    <row r="16" spans="1:6" x14ac:dyDescent="0.3">
      <c r="A16" s="19" t="s">
        <v>70</v>
      </c>
      <c r="B16" s="10"/>
      <c r="C16" s="11"/>
      <c r="D16" s="11"/>
      <c r="E16" s="11"/>
      <c r="F16" s="12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4"/>
  <sheetViews>
    <sheetView workbookViewId="0">
      <selection sqref="A1:I1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5.44140625" bestFit="1" customWidth="1"/>
    <col min="4" max="9" width="25.33203125" customWidth="1"/>
  </cols>
  <sheetData>
    <row r="1" spans="1:9" ht="42" customHeight="1" x14ac:dyDescent="0.3">
      <c r="A1" s="82" t="s">
        <v>62</v>
      </c>
      <c r="B1" s="82"/>
      <c r="C1" s="82"/>
      <c r="D1" s="82"/>
      <c r="E1" s="82"/>
      <c r="F1" s="82"/>
      <c r="G1" s="82"/>
      <c r="H1" s="82"/>
      <c r="I1" s="82"/>
    </row>
    <row r="2" spans="1:9" ht="18" customHeight="1" x14ac:dyDescent="0.3">
      <c r="A2" s="5"/>
      <c r="B2" s="5"/>
      <c r="C2" s="5"/>
      <c r="D2" s="5"/>
      <c r="E2" s="5"/>
      <c r="F2" s="5"/>
      <c r="G2" s="5"/>
      <c r="H2" s="5"/>
      <c r="I2" s="5"/>
    </row>
    <row r="3" spans="1:9" ht="15.6" x14ac:dyDescent="0.3">
      <c r="A3" s="82" t="s">
        <v>34</v>
      </c>
      <c r="B3" s="82"/>
      <c r="C3" s="82"/>
      <c r="D3" s="82"/>
      <c r="E3" s="82"/>
      <c r="F3" s="82"/>
      <c r="G3" s="82"/>
      <c r="H3" s="84"/>
      <c r="I3" s="84"/>
    </row>
    <row r="4" spans="1:9" ht="17.399999999999999" x14ac:dyDescent="0.3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3">
      <c r="A5" s="82" t="s">
        <v>30</v>
      </c>
      <c r="B5" s="83"/>
      <c r="C5" s="83"/>
      <c r="D5" s="83"/>
      <c r="E5" s="83"/>
      <c r="F5" s="83"/>
      <c r="G5" s="83"/>
      <c r="H5" s="83"/>
      <c r="I5" s="83"/>
    </row>
    <row r="6" spans="1:9" ht="17.399999999999999" x14ac:dyDescent="0.3">
      <c r="A6" s="5"/>
      <c r="B6" s="5"/>
      <c r="C6" s="5"/>
      <c r="D6" s="5"/>
      <c r="E6" s="5"/>
      <c r="F6" s="5"/>
      <c r="G6" s="5"/>
      <c r="H6" s="6"/>
      <c r="I6" s="6"/>
    </row>
    <row r="7" spans="1:9" ht="26.4" x14ac:dyDescent="0.3">
      <c r="A7" s="24" t="s">
        <v>16</v>
      </c>
      <c r="B7" s="23" t="s">
        <v>17</v>
      </c>
      <c r="C7" s="23" t="s">
        <v>18</v>
      </c>
      <c r="D7" s="23" t="s">
        <v>61</v>
      </c>
      <c r="E7" s="23" t="s">
        <v>12</v>
      </c>
      <c r="F7" s="24" t="s">
        <v>13</v>
      </c>
      <c r="G7" s="24" t="s">
        <v>53</v>
      </c>
      <c r="H7" s="24" t="s">
        <v>54</v>
      </c>
      <c r="I7" s="24" t="s">
        <v>55</v>
      </c>
    </row>
    <row r="8" spans="1:9" ht="26.4" x14ac:dyDescent="0.3">
      <c r="A8" s="13">
        <v>8</v>
      </c>
      <c r="B8" s="13"/>
      <c r="C8" s="13"/>
      <c r="D8" s="13" t="s">
        <v>31</v>
      </c>
      <c r="E8" s="10"/>
      <c r="F8" s="11"/>
      <c r="G8" s="11"/>
      <c r="H8" s="11"/>
      <c r="I8" s="11"/>
    </row>
    <row r="9" spans="1:9" x14ac:dyDescent="0.3">
      <c r="A9" s="13"/>
      <c r="B9" s="17">
        <v>84</v>
      </c>
      <c r="C9" s="17"/>
      <c r="D9" s="17" t="s">
        <v>38</v>
      </c>
      <c r="E9" s="10"/>
      <c r="F9" s="11"/>
      <c r="G9" s="11"/>
      <c r="H9" s="11"/>
      <c r="I9" s="11"/>
    </row>
    <row r="10" spans="1:9" ht="26.4" x14ac:dyDescent="0.3">
      <c r="A10" s="14"/>
      <c r="B10" s="14"/>
      <c r="C10" s="15">
        <v>81</v>
      </c>
      <c r="D10" s="18" t="s">
        <v>39</v>
      </c>
      <c r="E10" s="10"/>
      <c r="F10" s="11"/>
      <c r="G10" s="11"/>
      <c r="H10" s="11"/>
      <c r="I10" s="11"/>
    </row>
    <row r="11" spans="1:9" ht="26.4" x14ac:dyDescent="0.3">
      <c r="A11" s="16">
        <v>5</v>
      </c>
      <c r="B11" s="16"/>
      <c r="C11" s="16"/>
      <c r="D11" s="26" t="s">
        <v>32</v>
      </c>
      <c r="E11" s="10"/>
      <c r="F11" s="11"/>
      <c r="G11" s="11"/>
      <c r="H11" s="11"/>
      <c r="I11" s="11"/>
    </row>
    <row r="12" spans="1:9" ht="26.4" x14ac:dyDescent="0.3">
      <c r="A12" s="17"/>
      <c r="B12" s="17">
        <v>54</v>
      </c>
      <c r="C12" s="17"/>
      <c r="D12" s="27" t="s">
        <v>40</v>
      </c>
      <c r="E12" s="10"/>
      <c r="F12" s="11"/>
      <c r="G12" s="11"/>
      <c r="H12" s="11"/>
      <c r="I12" s="12"/>
    </row>
    <row r="13" spans="1:9" x14ac:dyDescent="0.3">
      <c r="A13" s="17"/>
      <c r="B13" s="17"/>
      <c r="C13" s="15">
        <v>11</v>
      </c>
      <c r="D13" s="15" t="s">
        <v>20</v>
      </c>
      <c r="E13" s="10"/>
      <c r="F13" s="11"/>
      <c r="G13" s="11"/>
      <c r="H13" s="11"/>
      <c r="I13" s="12"/>
    </row>
    <row r="14" spans="1:9" x14ac:dyDescent="0.3">
      <c r="A14" s="17"/>
      <c r="B14" s="17"/>
      <c r="C14" s="15">
        <v>31</v>
      </c>
      <c r="D14" s="15" t="s">
        <v>41</v>
      </c>
      <c r="E14" s="10"/>
      <c r="F14" s="11"/>
      <c r="G14" s="11"/>
      <c r="H14" s="11"/>
      <c r="I14" s="12"/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67"/>
  <sheetViews>
    <sheetView workbookViewId="0">
      <selection activeCell="I37" sqref="I37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8.6640625" customWidth="1"/>
    <col min="4" max="4" width="30" customWidth="1"/>
    <col min="5" max="9" width="25.33203125" customWidth="1"/>
  </cols>
  <sheetData>
    <row r="1" spans="1:9" ht="42" customHeight="1" x14ac:dyDescent="0.3">
      <c r="A1" s="82" t="s">
        <v>72</v>
      </c>
      <c r="B1" s="82"/>
      <c r="C1" s="82"/>
      <c r="D1" s="82"/>
      <c r="E1" s="82"/>
      <c r="F1" s="82"/>
      <c r="G1" s="82"/>
      <c r="H1" s="82"/>
      <c r="I1" s="82"/>
    </row>
    <row r="2" spans="1:9" ht="17.399999999999999" x14ac:dyDescent="0.3">
      <c r="A2" s="5"/>
      <c r="B2" s="5"/>
      <c r="C2" s="5"/>
      <c r="D2" s="5"/>
      <c r="E2" s="5"/>
      <c r="F2" s="5"/>
      <c r="G2" s="5"/>
      <c r="H2" s="6"/>
      <c r="I2" s="6"/>
    </row>
    <row r="3" spans="1:9" ht="18" customHeight="1" x14ac:dyDescent="0.3">
      <c r="A3" s="82" t="s">
        <v>33</v>
      </c>
      <c r="B3" s="83"/>
      <c r="C3" s="83"/>
      <c r="D3" s="83"/>
      <c r="E3" s="83"/>
      <c r="F3" s="83"/>
      <c r="G3" s="83"/>
      <c r="H3" s="83"/>
      <c r="I3" s="83"/>
    </row>
    <row r="4" spans="1:9" ht="4.8" customHeight="1" x14ac:dyDescent="0.3">
      <c r="A4" s="5"/>
      <c r="B4" s="5"/>
      <c r="C4" s="5"/>
      <c r="D4" s="5"/>
      <c r="E4" s="5"/>
      <c r="F4" s="5"/>
      <c r="G4" s="5"/>
      <c r="H4" s="6"/>
      <c r="I4" s="6"/>
    </row>
    <row r="5" spans="1:9" ht="20.399999999999999" customHeight="1" x14ac:dyDescent="0.3">
      <c r="A5" s="106" t="s">
        <v>35</v>
      </c>
      <c r="B5" s="107"/>
      <c r="C5" s="108"/>
      <c r="D5" s="23" t="s">
        <v>36</v>
      </c>
      <c r="E5" s="23" t="s">
        <v>12</v>
      </c>
      <c r="F5" s="24" t="s">
        <v>13</v>
      </c>
      <c r="G5" s="24" t="s">
        <v>53</v>
      </c>
      <c r="H5" s="24" t="s">
        <v>54</v>
      </c>
      <c r="I5" s="24" t="s">
        <v>55</v>
      </c>
    </row>
    <row r="6" spans="1:9" ht="37.200000000000003" customHeight="1" x14ac:dyDescent="0.3">
      <c r="A6" s="103" t="s">
        <v>74</v>
      </c>
      <c r="B6" s="104"/>
      <c r="C6" s="105"/>
      <c r="D6" s="30" t="s">
        <v>42</v>
      </c>
      <c r="E6" s="66">
        <f>E7+E22</f>
        <v>512787.77000000008</v>
      </c>
      <c r="F6" s="68">
        <f>F7+F22</f>
        <v>787317.3600000001</v>
      </c>
      <c r="G6" s="68">
        <f>G7+G22</f>
        <v>707005.29</v>
      </c>
      <c r="H6" s="68">
        <f>H7+H22</f>
        <v>585989.81000000006</v>
      </c>
      <c r="I6" s="68">
        <f>I7+I22</f>
        <v>585989.81000000006</v>
      </c>
    </row>
    <row r="7" spans="1:9" ht="42" customHeight="1" x14ac:dyDescent="0.3">
      <c r="A7" s="103" t="s">
        <v>75</v>
      </c>
      <c r="B7" s="104"/>
      <c r="C7" s="105"/>
      <c r="D7" s="30" t="s">
        <v>43</v>
      </c>
      <c r="E7" s="66">
        <f>E9</f>
        <v>305260.15000000002</v>
      </c>
      <c r="F7" s="68">
        <f>F9</f>
        <v>305260.07</v>
      </c>
      <c r="G7" s="68">
        <f>G9</f>
        <v>305260.07</v>
      </c>
      <c r="H7" s="68">
        <f>H9</f>
        <v>305260.07000000007</v>
      </c>
      <c r="I7" s="68">
        <f>I9</f>
        <v>305260.07</v>
      </c>
    </row>
    <row r="8" spans="1:9" ht="27" customHeight="1" x14ac:dyDescent="0.3">
      <c r="A8" s="109" t="s">
        <v>76</v>
      </c>
      <c r="B8" s="110"/>
      <c r="C8" s="111"/>
      <c r="D8" s="42" t="s">
        <v>44</v>
      </c>
      <c r="E8" s="10"/>
      <c r="F8" s="11"/>
      <c r="G8" s="11"/>
      <c r="H8" s="11"/>
      <c r="I8" s="12"/>
    </row>
    <row r="9" spans="1:9" x14ac:dyDescent="0.3">
      <c r="A9" s="112">
        <v>3</v>
      </c>
      <c r="B9" s="113"/>
      <c r="C9" s="114"/>
      <c r="D9" s="30" t="s">
        <v>24</v>
      </c>
      <c r="E9" s="66">
        <f>E10+E14+E19</f>
        <v>305260.15000000002</v>
      </c>
      <c r="F9" s="68">
        <f>F10+F14+F19</f>
        <v>305260.07</v>
      </c>
      <c r="G9" s="68">
        <f>G10+G14+G19</f>
        <v>305260.07</v>
      </c>
      <c r="H9" s="68">
        <f>H10+H14+H19</f>
        <v>305260.07000000007</v>
      </c>
      <c r="I9" s="73">
        <f>I10+I14+I19</f>
        <v>305260.07</v>
      </c>
    </row>
    <row r="10" spans="1:9" x14ac:dyDescent="0.3">
      <c r="A10" s="112">
        <v>31</v>
      </c>
      <c r="B10" s="113"/>
      <c r="C10" s="114"/>
      <c r="D10" s="30" t="s">
        <v>25</v>
      </c>
      <c r="E10" s="66">
        <f>E11+E12+E13</f>
        <v>274734.15999999997</v>
      </c>
      <c r="F10" s="68">
        <f>F11+F12+F13</f>
        <v>274718.71999999997</v>
      </c>
      <c r="G10" s="68">
        <f>G11+G12+G13</f>
        <v>274734.07999999996</v>
      </c>
      <c r="H10" s="68">
        <v>274734.08000000002</v>
      </c>
      <c r="I10" s="73">
        <f>I11+I12+I13</f>
        <v>274734.07999999996</v>
      </c>
    </row>
    <row r="11" spans="1:9" x14ac:dyDescent="0.3">
      <c r="A11" s="48"/>
      <c r="B11" s="61">
        <v>311</v>
      </c>
      <c r="C11" s="49"/>
      <c r="D11" s="29" t="s">
        <v>80</v>
      </c>
      <c r="E11" s="67">
        <v>218413.51</v>
      </c>
      <c r="F11" s="69">
        <v>217956.63</v>
      </c>
      <c r="G11" s="69">
        <v>218413.43</v>
      </c>
      <c r="H11" s="69">
        <v>218413.43</v>
      </c>
      <c r="I11" s="76">
        <v>218413.43</v>
      </c>
    </row>
    <row r="12" spans="1:9" x14ac:dyDescent="0.3">
      <c r="A12" s="48"/>
      <c r="B12" s="61">
        <v>312</v>
      </c>
      <c r="C12" s="49"/>
      <c r="D12" s="29" t="s">
        <v>79</v>
      </c>
      <c r="E12" s="67">
        <v>3158.8</v>
      </c>
      <c r="F12" s="69">
        <v>3600.24</v>
      </c>
      <c r="G12" s="69">
        <v>3158.8</v>
      </c>
      <c r="H12" s="69">
        <v>3158.8</v>
      </c>
      <c r="I12" s="76">
        <v>3158.8</v>
      </c>
    </row>
    <row r="13" spans="1:9" x14ac:dyDescent="0.3">
      <c r="A13" s="48"/>
      <c r="B13" s="61">
        <v>313</v>
      </c>
      <c r="C13" s="49"/>
      <c r="D13" s="29" t="s">
        <v>81</v>
      </c>
      <c r="E13" s="67">
        <v>53161.85</v>
      </c>
      <c r="F13" s="69">
        <v>53161.85</v>
      </c>
      <c r="G13" s="69">
        <v>53161.85</v>
      </c>
      <c r="H13" s="69">
        <v>53161.85</v>
      </c>
      <c r="I13" s="76">
        <v>53161.85</v>
      </c>
    </row>
    <row r="14" spans="1:9" x14ac:dyDescent="0.3">
      <c r="A14" s="112">
        <v>32</v>
      </c>
      <c r="B14" s="113"/>
      <c r="C14" s="114"/>
      <c r="D14" s="29" t="s">
        <v>37</v>
      </c>
      <c r="E14" s="66">
        <f>E15+E16+E17+E18</f>
        <v>30061.46</v>
      </c>
      <c r="F14" s="68">
        <f>F15+F16+F17+F18</f>
        <v>30076.82</v>
      </c>
      <c r="G14" s="68">
        <f>G15+G16+G17+G18</f>
        <v>30061.46</v>
      </c>
      <c r="H14" s="68">
        <f>H15+H16+H17+H18</f>
        <v>30061.46</v>
      </c>
      <c r="I14" s="73">
        <f>I15+I16+I17+I18</f>
        <v>30061.46</v>
      </c>
    </row>
    <row r="15" spans="1:9" x14ac:dyDescent="0.3">
      <c r="A15" s="48"/>
      <c r="B15" s="61">
        <v>321</v>
      </c>
      <c r="C15" s="49"/>
      <c r="D15" s="29" t="s">
        <v>82</v>
      </c>
      <c r="E15" s="67">
        <v>4379.8500000000004</v>
      </c>
      <c r="F15" s="69">
        <v>4379.8500000000004</v>
      </c>
      <c r="G15" s="69">
        <v>4379.8500000000004</v>
      </c>
      <c r="H15" s="69">
        <v>4379.8500000000004</v>
      </c>
      <c r="I15" s="76">
        <v>4379.8500000000004</v>
      </c>
    </row>
    <row r="16" spans="1:9" x14ac:dyDescent="0.3">
      <c r="A16" s="48"/>
      <c r="B16" s="61">
        <v>322</v>
      </c>
      <c r="C16" s="49"/>
      <c r="D16" s="29" t="s">
        <v>89</v>
      </c>
      <c r="E16" s="67">
        <v>14181.57</v>
      </c>
      <c r="F16" s="69">
        <v>14196.93</v>
      </c>
      <c r="G16" s="69">
        <v>14181.57</v>
      </c>
      <c r="H16" s="69">
        <v>14181.57</v>
      </c>
      <c r="I16" s="76">
        <v>14181.57</v>
      </c>
    </row>
    <row r="17" spans="1:9" x14ac:dyDescent="0.3">
      <c r="A17" s="48"/>
      <c r="B17" s="61">
        <v>323</v>
      </c>
      <c r="C17" s="49"/>
      <c r="D17" s="29" t="s">
        <v>86</v>
      </c>
      <c r="E17" s="67">
        <v>6971.08</v>
      </c>
      <c r="F17" s="69">
        <v>6971.08</v>
      </c>
      <c r="G17" s="69">
        <v>6971.08</v>
      </c>
      <c r="H17" s="69">
        <v>6971.08</v>
      </c>
      <c r="I17" s="76">
        <v>6971.08</v>
      </c>
    </row>
    <row r="18" spans="1:9" x14ac:dyDescent="0.3">
      <c r="A18" s="48"/>
      <c r="B18" s="61">
        <v>329</v>
      </c>
      <c r="C18" s="49"/>
      <c r="D18" s="29" t="s">
        <v>90</v>
      </c>
      <c r="E18" s="67">
        <v>4528.96</v>
      </c>
      <c r="F18" s="69">
        <v>4528.96</v>
      </c>
      <c r="G18" s="69">
        <v>4528.96</v>
      </c>
      <c r="H18" s="69">
        <v>4528.96</v>
      </c>
      <c r="I18" s="76">
        <v>4528.96</v>
      </c>
    </row>
    <row r="19" spans="1:9" x14ac:dyDescent="0.3">
      <c r="A19" s="48"/>
      <c r="B19" s="61">
        <v>34</v>
      </c>
      <c r="C19" s="49"/>
      <c r="D19" s="30" t="s">
        <v>73</v>
      </c>
      <c r="E19" s="66">
        <f>E20</f>
        <v>464.53</v>
      </c>
      <c r="F19" s="68">
        <f>F20</f>
        <v>464.53</v>
      </c>
      <c r="G19" s="68">
        <f>G20</f>
        <v>464.53</v>
      </c>
      <c r="H19" s="68">
        <f>H20</f>
        <v>464.53</v>
      </c>
      <c r="I19" s="73">
        <f>I20</f>
        <v>464.53</v>
      </c>
    </row>
    <row r="20" spans="1:9" x14ac:dyDescent="0.3">
      <c r="A20" s="48"/>
      <c r="B20" s="61">
        <v>343</v>
      </c>
      <c r="C20" s="49"/>
      <c r="D20" s="29" t="s">
        <v>91</v>
      </c>
      <c r="E20" s="67">
        <v>464.53</v>
      </c>
      <c r="F20" s="69">
        <v>464.53</v>
      </c>
      <c r="G20" s="69">
        <v>464.53</v>
      </c>
      <c r="H20" s="69">
        <v>464.53</v>
      </c>
      <c r="I20" s="76">
        <v>464.53</v>
      </c>
    </row>
    <row r="21" spans="1:9" ht="27" customHeight="1" x14ac:dyDescent="0.3">
      <c r="A21" s="103" t="s">
        <v>74</v>
      </c>
      <c r="B21" s="104"/>
      <c r="C21" s="105"/>
      <c r="D21" s="30" t="s">
        <v>42</v>
      </c>
      <c r="E21" s="10"/>
      <c r="F21" s="11"/>
      <c r="G21" s="11"/>
      <c r="H21" s="11"/>
      <c r="I21" s="11"/>
    </row>
    <row r="22" spans="1:9" ht="39.6" customHeight="1" x14ac:dyDescent="0.3">
      <c r="A22" s="103" t="s">
        <v>92</v>
      </c>
      <c r="B22" s="104"/>
      <c r="C22" s="105"/>
      <c r="D22" s="30" t="s">
        <v>43</v>
      </c>
      <c r="E22" s="66">
        <f>E24+E30+E44+E51+E58</f>
        <v>207527.62000000005</v>
      </c>
      <c r="F22" s="68">
        <f>F24+F30+F44+F51+F58</f>
        <v>482057.29000000015</v>
      </c>
      <c r="G22" s="68">
        <f>G24+G30+G44+G51+G58</f>
        <v>401745.22000000009</v>
      </c>
      <c r="H22" s="68">
        <f>H24+H30+H44+H51+H58</f>
        <v>280729.74</v>
      </c>
      <c r="I22" s="68">
        <f>I24+I30+I44+I51+I58</f>
        <v>280729.74</v>
      </c>
    </row>
    <row r="23" spans="1:9" ht="28.8" customHeight="1" x14ac:dyDescent="0.3">
      <c r="A23" s="103" t="s">
        <v>93</v>
      </c>
      <c r="B23" s="104"/>
      <c r="C23" s="105"/>
      <c r="D23" s="42" t="s">
        <v>44</v>
      </c>
      <c r="E23" s="10"/>
      <c r="F23" s="11"/>
      <c r="G23" s="11"/>
      <c r="H23" s="11"/>
      <c r="I23" s="11"/>
    </row>
    <row r="24" spans="1:9" ht="14.4" customHeight="1" x14ac:dyDescent="0.3">
      <c r="A24" s="59"/>
      <c r="B24" s="61">
        <v>3</v>
      </c>
      <c r="C24" s="30"/>
      <c r="D24" s="30" t="s">
        <v>24</v>
      </c>
      <c r="E24" s="66">
        <f>E25+E27</f>
        <v>31857.050000000003</v>
      </c>
      <c r="F24" s="68">
        <f>F25+F27</f>
        <v>31880.010000000002</v>
      </c>
      <c r="G24" s="68">
        <f>G25+G27</f>
        <v>31880.010000000002</v>
      </c>
      <c r="H24" s="68">
        <f>H25+H27</f>
        <v>31880.010000000002</v>
      </c>
      <c r="I24" s="68">
        <f>I25+I27</f>
        <v>31880.010000000002</v>
      </c>
    </row>
    <row r="25" spans="1:9" ht="14.4" customHeight="1" x14ac:dyDescent="0.3">
      <c r="A25" s="59"/>
      <c r="B25" s="61">
        <v>31</v>
      </c>
      <c r="C25" s="30"/>
      <c r="D25" s="30" t="s">
        <v>25</v>
      </c>
      <c r="E25" s="66">
        <f>E26</f>
        <v>31853.47</v>
      </c>
      <c r="F25" s="68">
        <f>F26</f>
        <v>31853.47</v>
      </c>
      <c r="G25" s="68">
        <f>G26</f>
        <v>31853.47</v>
      </c>
      <c r="H25" s="68">
        <f>H26</f>
        <v>31853.47</v>
      </c>
      <c r="I25" s="68">
        <f>I26</f>
        <v>31853.47</v>
      </c>
    </row>
    <row r="26" spans="1:9" ht="14.4" customHeight="1" x14ac:dyDescent="0.3">
      <c r="A26" s="59"/>
      <c r="B26" s="61">
        <v>312</v>
      </c>
      <c r="C26" s="29"/>
      <c r="D26" s="29" t="s">
        <v>79</v>
      </c>
      <c r="E26" s="67">
        <v>31853.47</v>
      </c>
      <c r="F26" s="69">
        <v>31853.47</v>
      </c>
      <c r="G26" s="69">
        <v>31853.47</v>
      </c>
      <c r="H26" s="69">
        <v>31853.47</v>
      </c>
      <c r="I26" s="69">
        <v>31853.47</v>
      </c>
    </row>
    <row r="27" spans="1:9" ht="14.4" customHeight="1" x14ac:dyDescent="0.3">
      <c r="A27" s="59"/>
      <c r="B27" s="61">
        <v>34</v>
      </c>
      <c r="C27" s="30"/>
      <c r="D27" s="30" t="s">
        <v>73</v>
      </c>
      <c r="E27" s="66">
        <f>E28</f>
        <v>3.58</v>
      </c>
      <c r="F27" s="68">
        <f>F28</f>
        <v>26.54</v>
      </c>
      <c r="G27" s="68">
        <f>G28</f>
        <v>26.54</v>
      </c>
      <c r="H27" s="68">
        <f>H28</f>
        <v>26.54</v>
      </c>
      <c r="I27" s="68">
        <f>I28</f>
        <v>26.54</v>
      </c>
    </row>
    <row r="28" spans="1:9" ht="14.4" customHeight="1" x14ac:dyDescent="0.3">
      <c r="A28" s="59"/>
      <c r="B28" s="61">
        <v>343</v>
      </c>
      <c r="C28" s="30"/>
      <c r="D28" s="29" t="s">
        <v>91</v>
      </c>
      <c r="E28" s="67">
        <v>3.58</v>
      </c>
      <c r="F28" s="69">
        <v>26.54</v>
      </c>
      <c r="G28" s="69">
        <v>26.54</v>
      </c>
      <c r="H28" s="69">
        <v>26.54</v>
      </c>
      <c r="I28" s="69">
        <v>26.54</v>
      </c>
    </row>
    <row r="29" spans="1:9" ht="25.2" customHeight="1" x14ac:dyDescent="0.3">
      <c r="A29" s="103" t="s">
        <v>94</v>
      </c>
      <c r="B29" s="104"/>
      <c r="C29" s="105"/>
      <c r="D29" s="42" t="s">
        <v>44</v>
      </c>
      <c r="E29" s="10"/>
      <c r="F29" s="11"/>
      <c r="G29" s="11"/>
      <c r="H29" s="11"/>
      <c r="I29" s="11"/>
    </row>
    <row r="30" spans="1:9" ht="14.4" customHeight="1" x14ac:dyDescent="0.3">
      <c r="A30" s="112">
        <v>3</v>
      </c>
      <c r="B30" s="113"/>
      <c r="C30" s="114"/>
      <c r="D30" s="30" t="s">
        <v>24</v>
      </c>
      <c r="E30" s="66">
        <f>E31+E35+E40</f>
        <v>148530.23000000001</v>
      </c>
      <c r="F30" s="68">
        <f>F31+F35+F40</f>
        <v>288858.45000000007</v>
      </c>
      <c r="G30" s="68">
        <f>G31+G35+G40</f>
        <v>288858.41000000003</v>
      </c>
      <c r="H30" s="68">
        <f>H31+H35+H40</f>
        <v>222172.45</v>
      </c>
      <c r="I30" s="68">
        <f>I31+I35+I40</f>
        <v>222172.45</v>
      </c>
    </row>
    <row r="31" spans="1:9" ht="14.4" customHeight="1" x14ac:dyDescent="0.3">
      <c r="A31" s="59"/>
      <c r="B31" s="61">
        <v>31</v>
      </c>
      <c r="C31" s="30"/>
      <c r="D31" s="30" t="s">
        <v>25</v>
      </c>
      <c r="E31" s="66">
        <f>E32+E33+E34</f>
        <v>128264.33000000002</v>
      </c>
      <c r="F31" s="68">
        <f>F32+F33+F34</f>
        <v>216870.64</v>
      </c>
      <c r="G31" s="68">
        <f>G32+G33+G34</f>
        <v>196015</v>
      </c>
      <c r="H31" s="68">
        <f>H32+H33+H34</f>
        <v>168532.06</v>
      </c>
      <c r="I31" s="68">
        <f>I32+I33+I34</f>
        <v>168532.06</v>
      </c>
    </row>
    <row r="32" spans="1:9" ht="14.4" customHeight="1" x14ac:dyDescent="0.3">
      <c r="A32" s="59"/>
      <c r="B32" s="61">
        <v>311</v>
      </c>
      <c r="C32" s="30"/>
      <c r="D32" s="29" t="s">
        <v>80</v>
      </c>
      <c r="E32" s="67">
        <v>99356.71</v>
      </c>
      <c r="F32" s="69">
        <v>155128.01</v>
      </c>
      <c r="G32" s="69">
        <v>155128</v>
      </c>
      <c r="H32" s="69">
        <v>128755.86</v>
      </c>
      <c r="I32" s="69">
        <v>128755.86</v>
      </c>
    </row>
    <row r="33" spans="1:9" ht="14.4" customHeight="1" x14ac:dyDescent="0.3">
      <c r="A33" s="59"/>
      <c r="B33" s="61">
        <v>312</v>
      </c>
      <c r="C33" s="30"/>
      <c r="D33" s="29" t="s">
        <v>79</v>
      </c>
      <c r="E33" s="67">
        <v>17322.400000000001</v>
      </c>
      <c r="F33" s="69">
        <v>41142.19</v>
      </c>
      <c r="G33" s="69">
        <v>21480</v>
      </c>
      <c r="H33" s="69">
        <v>22838.41</v>
      </c>
      <c r="I33" s="69">
        <v>22838.41</v>
      </c>
    </row>
    <row r="34" spans="1:9" ht="14.4" customHeight="1" x14ac:dyDescent="0.3">
      <c r="A34" s="59"/>
      <c r="B34" s="61">
        <v>313</v>
      </c>
      <c r="C34" s="30"/>
      <c r="D34" s="29" t="s">
        <v>81</v>
      </c>
      <c r="E34" s="67">
        <v>11585.22</v>
      </c>
      <c r="F34" s="69">
        <v>20600.439999999999</v>
      </c>
      <c r="G34" s="69">
        <v>19407</v>
      </c>
      <c r="H34" s="69">
        <v>16937.79</v>
      </c>
      <c r="I34" s="69">
        <v>16937.79</v>
      </c>
    </row>
    <row r="35" spans="1:9" ht="14.4" customHeight="1" x14ac:dyDescent="0.3">
      <c r="A35" s="59"/>
      <c r="B35" s="61">
        <v>32</v>
      </c>
      <c r="C35" s="30"/>
      <c r="D35" s="30" t="s">
        <v>37</v>
      </c>
      <c r="E35" s="66">
        <f>E36+E37+E38</f>
        <v>18432.990000000002</v>
      </c>
      <c r="F35" s="68">
        <f>F36+F37+F38</f>
        <v>71856.41</v>
      </c>
      <c r="G35" s="68">
        <f>G36+G37+G38</f>
        <v>65298.85</v>
      </c>
      <c r="H35" s="68">
        <f>H36+H37+H38</f>
        <v>53640.39</v>
      </c>
      <c r="I35" s="68">
        <f>I36+I37+I38</f>
        <v>53640.39</v>
      </c>
    </row>
    <row r="36" spans="1:9" ht="14.4" customHeight="1" x14ac:dyDescent="0.3">
      <c r="A36" s="59"/>
      <c r="B36" s="61">
        <v>322</v>
      </c>
      <c r="C36" s="29"/>
      <c r="D36" s="29" t="s">
        <v>89</v>
      </c>
      <c r="E36" s="67">
        <v>0</v>
      </c>
      <c r="F36" s="69">
        <v>18796.66</v>
      </c>
      <c r="G36" s="69">
        <v>18624</v>
      </c>
      <c r="H36" s="69">
        <v>12449.48</v>
      </c>
      <c r="I36" s="69">
        <v>12449.48</v>
      </c>
    </row>
    <row r="37" spans="1:9" ht="14.4" customHeight="1" x14ac:dyDescent="0.3">
      <c r="A37" s="59"/>
      <c r="B37" s="61">
        <v>323</v>
      </c>
      <c r="C37" s="29"/>
      <c r="D37" s="29" t="s">
        <v>86</v>
      </c>
      <c r="E37" s="67">
        <v>18014.91</v>
      </c>
      <c r="F37" s="69">
        <v>52067.65</v>
      </c>
      <c r="G37" s="69">
        <v>45682.75</v>
      </c>
      <c r="H37" s="69">
        <v>40241.94</v>
      </c>
      <c r="I37" s="69">
        <v>40241.94</v>
      </c>
    </row>
    <row r="38" spans="1:9" ht="14.4" customHeight="1" x14ac:dyDescent="0.3">
      <c r="A38" s="59"/>
      <c r="B38" s="61">
        <v>329</v>
      </c>
      <c r="C38" s="30"/>
      <c r="D38" s="29" t="s">
        <v>90</v>
      </c>
      <c r="E38" s="67">
        <v>418.08</v>
      </c>
      <c r="F38" s="69">
        <v>992.1</v>
      </c>
      <c r="G38" s="69">
        <v>992.1</v>
      </c>
      <c r="H38" s="69">
        <v>948.97</v>
      </c>
      <c r="I38" s="69">
        <v>948.97</v>
      </c>
    </row>
    <row r="39" spans="1:9" ht="14.4" customHeight="1" x14ac:dyDescent="0.3">
      <c r="A39" s="59"/>
      <c r="B39" s="61">
        <v>4</v>
      </c>
      <c r="C39" s="30"/>
      <c r="D39" s="30" t="s">
        <v>95</v>
      </c>
      <c r="E39" s="66">
        <f>E40</f>
        <v>1832.91</v>
      </c>
      <c r="F39" s="68">
        <f>F40</f>
        <v>131.4</v>
      </c>
      <c r="G39" s="68">
        <f>G40</f>
        <v>27544.560000000001</v>
      </c>
      <c r="H39" s="68">
        <f>H40</f>
        <v>0</v>
      </c>
      <c r="I39" s="68">
        <f>I40</f>
        <v>0</v>
      </c>
    </row>
    <row r="40" spans="1:9" ht="14.4" customHeight="1" x14ac:dyDescent="0.3">
      <c r="A40" s="59"/>
      <c r="B40" s="61">
        <v>42</v>
      </c>
      <c r="C40" s="30"/>
      <c r="D40" s="30" t="s">
        <v>96</v>
      </c>
      <c r="E40" s="66">
        <f>E41</f>
        <v>1832.91</v>
      </c>
      <c r="F40" s="68">
        <f>F41+F42</f>
        <v>131.4</v>
      </c>
      <c r="G40" s="68">
        <f>G41+G42</f>
        <v>27544.560000000001</v>
      </c>
      <c r="H40" s="68">
        <v>0</v>
      </c>
      <c r="I40" s="68">
        <v>0</v>
      </c>
    </row>
    <row r="41" spans="1:9" ht="14.4" customHeight="1" x14ac:dyDescent="0.3">
      <c r="A41" s="59"/>
      <c r="B41" s="61">
        <v>422</v>
      </c>
      <c r="C41" s="30"/>
      <c r="D41" s="29" t="s">
        <v>88</v>
      </c>
      <c r="E41" s="67">
        <v>1832.91</v>
      </c>
      <c r="F41" s="69">
        <v>131.4</v>
      </c>
      <c r="G41" s="69">
        <v>1000</v>
      </c>
      <c r="H41" s="69">
        <v>0</v>
      </c>
      <c r="I41" s="69">
        <v>0</v>
      </c>
    </row>
    <row r="42" spans="1:9" ht="14.4" customHeight="1" x14ac:dyDescent="0.3">
      <c r="A42" s="59"/>
      <c r="B42" s="61">
        <v>423</v>
      </c>
      <c r="C42" s="30"/>
      <c r="D42" s="29" t="s">
        <v>100</v>
      </c>
      <c r="E42" s="67">
        <v>0</v>
      </c>
      <c r="F42" s="69">
        <v>0</v>
      </c>
      <c r="G42" s="69">
        <v>26544.560000000001</v>
      </c>
      <c r="H42" s="69">
        <v>0</v>
      </c>
      <c r="I42" s="69">
        <v>0</v>
      </c>
    </row>
    <row r="43" spans="1:9" ht="25.2" customHeight="1" x14ac:dyDescent="0.3">
      <c r="A43" s="103" t="s">
        <v>97</v>
      </c>
      <c r="B43" s="104"/>
      <c r="C43" s="105"/>
      <c r="D43" s="42" t="s">
        <v>44</v>
      </c>
      <c r="E43" s="10"/>
      <c r="F43" s="11"/>
      <c r="G43" s="11"/>
      <c r="H43" s="11"/>
      <c r="I43" s="11"/>
    </row>
    <row r="44" spans="1:9" ht="14.4" customHeight="1" x14ac:dyDescent="0.3">
      <c r="A44" s="59"/>
      <c r="B44" s="61">
        <v>3</v>
      </c>
      <c r="C44" s="30"/>
      <c r="D44" s="30" t="s">
        <v>24</v>
      </c>
      <c r="E44" s="66">
        <f>E45+E47</f>
        <v>23916.83</v>
      </c>
      <c r="F44" s="68">
        <f>F45+F47</f>
        <v>26677.279999999999</v>
      </c>
      <c r="G44" s="68">
        <f>G45+G47</f>
        <v>26677.279999999999</v>
      </c>
      <c r="H44" s="68">
        <f>H45+H47</f>
        <v>26677.279999999999</v>
      </c>
      <c r="I44" s="68">
        <f>I45+I47</f>
        <v>26677.279999999999</v>
      </c>
    </row>
    <row r="45" spans="1:9" ht="14.4" customHeight="1" x14ac:dyDescent="0.3">
      <c r="A45" s="59"/>
      <c r="B45" s="61">
        <v>31</v>
      </c>
      <c r="C45" s="30"/>
      <c r="D45" s="30" t="s">
        <v>25</v>
      </c>
      <c r="E45" s="66">
        <v>20386.41</v>
      </c>
      <c r="F45" s="68">
        <v>21899.26</v>
      </c>
      <c r="G45" s="68">
        <v>21899.26</v>
      </c>
      <c r="H45" s="68">
        <v>21899.26</v>
      </c>
      <c r="I45" s="68">
        <v>21899.26</v>
      </c>
    </row>
    <row r="46" spans="1:9" ht="14.4" customHeight="1" x14ac:dyDescent="0.3">
      <c r="A46" s="59"/>
      <c r="B46" s="61">
        <v>312</v>
      </c>
      <c r="C46" s="30"/>
      <c r="D46" s="29" t="s">
        <v>79</v>
      </c>
      <c r="E46" s="67">
        <v>20386.41</v>
      </c>
      <c r="F46" s="69">
        <v>21899.26</v>
      </c>
      <c r="G46" s="69">
        <v>21899.26</v>
      </c>
      <c r="H46" s="69">
        <v>21899.26</v>
      </c>
      <c r="I46" s="69">
        <v>21899.26</v>
      </c>
    </row>
    <row r="47" spans="1:9" ht="14.4" customHeight="1" x14ac:dyDescent="0.3">
      <c r="A47" s="59"/>
      <c r="B47" s="61">
        <v>32</v>
      </c>
      <c r="C47" s="30"/>
      <c r="D47" s="30" t="s">
        <v>37</v>
      </c>
      <c r="E47" s="66">
        <f>E48+E49</f>
        <v>3530.42</v>
      </c>
      <c r="F47" s="68">
        <f>F48+F49</f>
        <v>4778.0199999999995</v>
      </c>
      <c r="G47" s="68">
        <f>G48+G49</f>
        <v>4778.0199999999995</v>
      </c>
      <c r="H47" s="68">
        <f>H48+H49</f>
        <v>4778.0199999999995</v>
      </c>
      <c r="I47" s="68">
        <f>I48+I49</f>
        <v>4778.0199999999995</v>
      </c>
    </row>
    <row r="48" spans="1:9" ht="14.4" customHeight="1" x14ac:dyDescent="0.3">
      <c r="A48" s="59"/>
      <c r="B48" s="77">
        <v>321</v>
      </c>
      <c r="C48" s="64"/>
      <c r="D48" s="65" t="s">
        <v>82</v>
      </c>
      <c r="E48" s="71">
        <v>2866.81</v>
      </c>
      <c r="F48" s="72">
        <v>4114.41</v>
      </c>
      <c r="G48" s="72">
        <v>4114.41</v>
      </c>
      <c r="H48" s="72">
        <v>4114.41</v>
      </c>
      <c r="I48" s="72">
        <v>4114.41</v>
      </c>
    </row>
    <row r="49" spans="1:9" ht="14.4" customHeight="1" x14ac:dyDescent="0.3">
      <c r="A49" s="59"/>
      <c r="B49" s="77">
        <v>322</v>
      </c>
      <c r="C49" s="64"/>
      <c r="D49" s="29" t="s">
        <v>89</v>
      </c>
      <c r="E49" s="67">
        <v>663.61</v>
      </c>
      <c r="F49" s="69">
        <v>663.61</v>
      </c>
      <c r="G49" s="69">
        <v>663.61</v>
      </c>
      <c r="H49" s="69">
        <v>663.61</v>
      </c>
      <c r="I49" s="69">
        <v>663.61</v>
      </c>
    </row>
    <row r="50" spans="1:9" ht="23.4" customHeight="1" x14ac:dyDescent="0.3">
      <c r="A50" s="103" t="s">
        <v>98</v>
      </c>
      <c r="B50" s="104"/>
      <c r="C50" s="105"/>
      <c r="D50" s="42" t="s">
        <v>44</v>
      </c>
      <c r="E50" s="44"/>
      <c r="F50" s="45"/>
      <c r="G50" s="45"/>
      <c r="H50" s="45"/>
      <c r="I50" s="45"/>
    </row>
    <row r="51" spans="1:9" ht="14.4" customHeight="1" x14ac:dyDescent="0.3">
      <c r="A51" s="59"/>
      <c r="B51" s="61">
        <v>3</v>
      </c>
      <c r="C51" s="30"/>
      <c r="D51" s="30" t="s">
        <v>24</v>
      </c>
      <c r="E51" s="66">
        <v>0</v>
      </c>
      <c r="F51" s="68">
        <f>F52+F55</f>
        <v>46081.58</v>
      </c>
      <c r="G51" s="68">
        <v>0</v>
      </c>
      <c r="H51" s="68">
        <v>0</v>
      </c>
      <c r="I51" s="68">
        <v>0</v>
      </c>
    </row>
    <row r="52" spans="1:9" ht="14.4" customHeight="1" x14ac:dyDescent="0.3">
      <c r="A52" s="59"/>
      <c r="B52" s="61">
        <v>32</v>
      </c>
      <c r="C52" s="30"/>
      <c r="D52" s="30" t="s">
        <v>37</v>
      </c>
      <c r="E52" s="66">
        <v>0</v>
      </c>
      <c r="F52" s="68">
        <f>F53</f>
        <v>27743.040000000001</v>
      </c>
      <c r="G52" s="68">
        <v>0</v>
      </c>
      <c r="H52" s="68">
        <v>0</v>
      </c>
      <c r="I52" s="68">
        <v>0</v>
      </c>
    </row>
    <row r="53" spans="1:9" ht="14.4" customHeight="1" x14ac:dyDescent="0.3">
      <c r="A53" s="59"/>
      <c r="B53" s="61">
        <v>322</v>
      </c>
      <c r="C53" s="30"/>
      <c r="D53" s="29" t="s">
        <v>89</v>
      </c>
      <c r="E53" s="67">
        <v>0</v>
      </c>
      <c r="F53" s="69">
        <v>27743.040000000001</v>
      </c>
      <c r="G53" s="69">
        <v>0</v>
      </c>
      <c r="H53" s="69">
        <v>0</v>
      </c>
      <c r="I53" s="69">
        <v>0</v>
      </c>
    </row>
    <row r="54" spans="1:9" ht="14.4" customHeight="1" x14ac:dyDescent="0.3">
      <c r="A54" s="59"/>
      <c r="B54" s="61">
        <v>4</v>
      </c>
      <c r="C54" s="30"/>
      <c r="D54" s="30" t="s">
        <v>95</v>
      </c>
      <c r="E54" s="66">
        <v>0</v>
      </c>
      <c r="F54" s="68">
        <f>F55</f>
        <v>18338.54</v>
      </c>
      <c r="G54" s="68">
        <v>0</v>
      </c>
      <c r="H54" s="68">
        <v>0</v>
      </c>
      <c r="I54" s="68">
        <v>0</v>
      </c>
    </row>
    <row r="55" spans="1:9" ht="14.4" customHeight="1" x14ac:dyDescent="0.3">
      <c r="A55" s="59"/>
      <c r="B55" s="61">
        <v>42</v>
      </c>
      <c r="C55" s="30"/>
      <c r="D55" s="30" t="s">
        <v>96</v>
      </c>
      <c r="E55" s="66">
        <v>0</v>
      </c>
      <c r="F55" s="68">
        <v>18338.54</v>
      </c>
      <c r="G55" s="68">
        <v>0</v>
      </c>
      <c r="H55" s="68">
        <v>0</v>
      </c>
      <c r="I55" s="68">
        <v>0</v>
      </c>
    </row>
    <row r="56" spans="1:9" ht="14.4" customHeight="1" x14ac:dyDescent="0.3">
      <c r="A56" s="59"/>
      <c r="B56" s="61">
        <v>422</v>
      </c>
      <c r="C56" s="30"/>
      <c r="D56" s="29" t="s">
        <v>88</v>
      </c>
      <c r="E56" s="67">
        <v>0</v>
      </c>
      <c r="F56" s="69">
        <v>18338.54</v>
      </c>
      <c r="G56" s="69">
        <v>0</v>
      </c>
      <c r="H56" s="69">
        <v>0</v>
      </c>
      <c r="I56" s="69">
        <v>0</v>
      </c>
    </row>
    <row r="57" spans="1:9" ht="24" customHeight="1" x14ac:dyDescent="0.3">
      <c r="A57" s="103" t="s">
        <v>99</v>
      </c>
      <c r="B57" s="104"/>
      <c r="C57" s="105"/>
      <c r="D57" s="42" t="s">
        <v>44</v>
      </c>
      <c r="E57" s="10"/>
      <c r="F57" s="11"/>
      <c r="G57" s="11"/>
      <c r="H57" s="11"/>
      <c r="I57" s="11"/>
    </row>
    <row r="58" spans="1:9" ht="15" customHeight="1" x14ac:dyDescent="0.3">
      <c r="A58" s="59"/>
      <c r="B58" s="61">
        <v>3</v>
      </c>
      <c r="C58" s="30"/>
      <c r="D58" s="30" t="s">
        <v>24</v>
      </c>
      <c r="E58" s="66">
        <f>E59+E63</f>
        <v>3223.5099999999998</v>
      </c>
      <c r="F58" s="68">
        <f>F59+F63</f>
        <v>88559.97</v>
      </c>
      <c r="G58" s="68">
        <f>G59+G63</f>
        <v>54329.52</v>
      </c>
      <c r="H58" s="68">
        <f>H59+H63</f>
        <v>0</v>
      </c>
      <c r="I58" s="68">
        <f>I59+I63</f>
        <v>0</v>
      </c>
    </row>
    <row r="59" spans="1:9" ht="19.2" customHeight="1" x14ac:dyDescent="0.3">
      <c r="A59" s="59"/>
      <c r="B59" s="61">
        <v>31</v>
      </c>
      <c r="C59" s="30"/>
      <c r="D59" s="30" t="s">
        <v>25</v>
      </c>
      <c r="E59" s="66">
        <v>0</v>
      </c>
      <c r="F59" s="68">
        <f>F60+F61+F62</f>
        <v>88124.45</v>
      </c>
      <c r="G59" s="68">
        <f>G60+G61+G62</f>
        <v>53894</v>
      </c>
      <c r="H59" s="68">
        <f>H60+H61+H62</f>
        <v>0</v>
      </c>
      <c r="I59" s="68">
        <f>I60+I61+I62</f>
        <v>0</v>
      </c>
    </row>
    <row r="60" spans="1:9" ht="16.8" customHeight="1" x14ac:dyDescent="0.3">
      <c r="A60" s="59"/>
      <c r="B60" s="61">
        <v>311</v>
      </c>
      <c r="C60" s="30"/>
      <c r="D60" s="29" t="s">
        <v>80</v>
      </c>
      <c r="E60" s="67">
        <v>0</v>
      </c>
      <c r="F60" s="69">
        <v>28653.9</v>
      </c>
      <c r="G60" s="69">
        <v>28654</v>
      </c>
      <c r="H60" s="69">
        <v>0</v>
      </c>
      <c r="I60" s="69">
        <v>0</v>
      </c>
    </row>
    <row r="61" spans="1:9" ht="19.8" customHeight="1" x14ac:dyDescent="0.3">
      <c r="A61" s="59"/>
      <c r="B61" s="61">
        <v>312</v>
      </c>
      <c r="C61" s="30"/>
      <c r="D61" s="29" t="s">
        <v>79</v>
      </c>
      <c r="E61" s="67">
        <v>0</v>
      </c>
      <c r="F61" s="69">
        <v>49894.71</v>
      </c>
      <c r="G61" s="69">
        <v>15664</v>
      </c>
      <c r="H61" s="69">
        <v>0</v>
      </c>
      <c r="I61" s="69">
        <v>0</v>
      </c>
    </row>
    <row r="62" spans="1:9" ht="19.2" customHeight="1" x14ac:dyDescent="0.3">
      <c r="A62" s="59"/>
      <c r="B62" s="61">
        <v>313</v>
      </c>
      <c r="C62" s="30"/>
      <c r="D62" s="29" t="s">
        <v>81</v>
      </c>
      <c r="E62" s="67">
        <v>0</v>
      </c>
      <c r="F62" s="69">
        <v>9575.84</v>
      </c>
      <c r="G62" s="69">
        <v>9576</v>
      </c>
      <c r="H62" s="69">
        <v>0</v>
      </c>
      <c r="I62" s="69">
        <v>0</v>
      </c>
    </row>
    <row r="63" spans="1:9" ht="19.2" customHeight="1" x14ac:dyDescent="0.3">
      <c r="A63" s="59"/>
      <c r="B63" s="61">
        <v>32</v>
      </c>
      <c r="C63" s="30"/>
      <c r="D63" s="30" t="s">
        <v>37</v>
      </c>
      <c r="E63" s="66">
        <f>E64+E65+E66</f>
        <v>3223.5099999999998</v>
      </c>
      <c r="F63" s="68">
        <f>F64+F65+F66</f>
        <v>435.52000000000004</v>
      </c>
      <c r="G63" s="68">
        <f>G64+G65+G66</f>
        <v>435.52000000000004</v>
      </c>
      <c r="H63" s="68">
        <f>H64+H65+H66</f>
        <v>0</v>
      </c>
      <c r="I63" s="68">
        <f>I64+I65+I66</f>
        <v>0</v>
      </c>
    </row>
    <row r="64" spans="1:9" ht="19.2" customHeight="1" x14ac:dyDescent="0.3">
      <c r="A64" s="59"/>
      <c r="B64" s="61">
        <v>322</v>
      </c>
      <c r="C64" s="30"/>
      <c r="D64" s="29" t="s">
        <v>89</v>
      </c>
      <c r="E64" s="67">
        <v>2451.62</v>
      </c>
      <c r="F64" s="69">
        <v>0</v>
      </c>
      <c r="G64" s="69">
        <v>0</v>
      </c>
      <c r="H64" s="69">
        <v>0</v>
      </c>
      <c r="I64" s="69">
        <v>0</v>
      </c>
    </row>
    <row r="65" spans="1:9" ht="19.2" customHeight="1" x14ac:dyDescent="0.3">
      <c r="A65" s="59"/>
      <c r="B65" s="61">
        <v>323</v>
      </c>
      <c r="C65" s="30"/>
      <c r="D65" s="29" t="s">
        <v>86</v>
      </c>
      <c r="E65" s="67">
        <v>765.25</v>
      </c>
      <c r="F65" s="69">
        <v>433.61</v>
      </c>
      <c r="G65" s="69">
        <v>433.61</v>
      </c>
      <c r="H65" s="69">
        <v>0</v>
      </c>
      <c r="I65" s="69">
        <v>0</v>
      </c>
    </row>
    <row r="66" spans="1:9" ht="19.2" customHeight="1" x14ac:dyDescent="0.3">
      <c r="A66" s="59"/>
      <c r="B66" s="61">
        <v>329</v>
      </c>
      <c r="C66" s="30"/>
      <c r="D66" s="29" t="s">
        <v>90</v>
      </c>
      <c r="E66" s="67">
        <v>6.64</v>
      </c>
      <c r="F66" s="69">
        <v>1.91</v>
      </c>
      <c r="G66" s="69">
        <v>1.91</v>
      </c>
      <c r="H66" s="69">
        <v>0</v>
      </c>
      <c r="I66" s="69">
        <v>0</v>
      </c>
    </row>
    <row r="67" spans="1:9" ht="14.4" customHeight="1" x14ac:dyDescent="0.3">
      <c r="A67" s="59"/>
      <c r="B67" s="60"/>
      <c r="C67" s="30"/>
      <c r="D67" s="30"/>
      <c r="E67" s="10"/>
      <c r="F67" s="11"/>
      <c r="G67" s="11"/>
      <c r="H67" s="11"/>
      <c r="I67" s="11"/>
    </row>
  </sheetData>
  <mergeCells count="17">
    <mergeCell ref="A43:C43"/>
    <mergeCell ref="A50:C50"/>
    <mergeCell ref="A57:C57"/>
    <mergeCell ref="A8:C8"/>
    <mergeCell ref="A9:C9"/>
    <mergeCell ref="A14:C14"/>
    <mergeCell ref="A10:C10"/>
    <mergeCell ref="A21:C21"/>
    <mergeCell ref="A22:C22"/>
    <mergeCell ref="A23:C23"/>
    <mergeCell ref="A29:C29"/>
    <mergeCell ref="A30:C30"/>
    <mergeCell ref="A6:C6"/>
    <mergeCell ref="A7:C7"/>
    <mergeCell ref="A1:I1"/>
    <mergeCell ref="A3:I3"/>
    <mergeCell ref="A5:C5"/>
  </mergeCells>
  <pageMargins left="0.7" right="0.7" top="0.75" bottom="0.75" header="0.3" footer="0.3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Rashodi prema funkcijskoj kl</vt:lpstr>
      <vt:lpstr>Račun financiranja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2022-09-29T05:45:26Z</cp:lastPrinted>
  <dcterms:created xsi:type="dcterms:W3CDTF">2022-08-12T12:51:27Z</dcterms:created>
  <dcterms:modified xsi:type="dcterms:W3CDTF">2023-04-19T07:15:02Z</dcterms:modified>
</cp:coreProperties>
</file>