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D:\Desktop_NOVI\FINANCIJSKI PLAN 2020\"/>
    </mc:Choice>
  </mc:AlternateContent>
  <xr:revisionPtr revIDLastSave="0" documentId="13_ncr:1_{87A43017-B958-467A-A401-42B958B3E0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ICA PRM - PL" sheetId="2" r:id="rId1"/>
  </sheets>
  <definedNames>
    <definedName name="_xlnm.Print_Area" localSheetId="0">'TABLICA PRM - PL'!$A$1:$L$129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6" i="2" l="1"/>
  <c r="L47" i="2"/>
  <c r="L88" i="2"/>
  <c r="L94" i="2" s="1"/>
  <c r="L110" i="2"/>
  <c r="L116" i="2" s="1"/>
  <c r="L99" i="2"/>
  <c r="L105" i="2" s="1"/>
  <c r="L27" i="2"/>
  <c r="L28" i="2"/>
  <c r="L29" i="2"/>
  <c r="L30" i="2"/>
  <c r="L31" i="2"/>
  <c r="L32" i="2"/>
  <c r="L33" i="2"/>
  <c r="L34" i="2"/>
  <c r="L36" i="2"/>
  <c r="L35" i="2" s="1"/>
  <c r="L37" i="2"/>
  <c r="L38" i="2"/>
  <c r="L39" i="2"/>
  <c r="L40" i="2"/>
  <c r="L41" i="2"/>
  <c r="L42" i="2"/>
  <c r="L43" i="2"/>
  <c r="L45" i="2"/>
  <c r="L48" i="2"/>
  <c r="L49" i="2"/>
  <c r="L50" i="2"/>
  <c r="L51" i="2"/>
  <c r="L52" i="2"/>
  <c r="L53" i="2"/>
  <c r="L54" i="2"/>
  <c r="L56" i="2"/>
  <c r="L57" i="2"/>
  <c r="L58" i="2"/>
  <c r="L59" i="2"/>
  <c r="L60" i="2"/>
  <c r="L61" i="2"/>
  <c r="L62" i="2"/>
  <c r="L63" i="2"/>
  <c r="L65" i="2"/>
  <c r="L66" i="2"/>
  <c r="L67" i="2"/>
  <c r="L68" i="2"/>
  <c r="L64" i="2"/>
  <c r="H26" i="2"/>
  <c r="H35" i="2"/>
  <c r="H44" i="2"/>
  <c r="H69" i="2"/>
  <c r="H55" i="2"/>
  <c r="H64" i="2"/>
  <c r="G26" i="2"/>
  <c r="G35" i="2"/>
  <c r="G44" i="2"/>
  <c r="G69" i="2"/>
  <c r="G55" i="2"/>
  <c r="G64" i="2"/>
  <c r="F26" i="2"/>
  <c r="F35" i="2"/>
  <c r="F44" i="2"/>
  <c r="F69" i="2"/>
  <c r="F55" i="2"/>
  <c r="F64" i="2"/>
  <c r="E26" i="2"/>
  <c r="E35" i="2"/>
  <c r="E44" i="2"/>
  <c r="E69" i="2"/>
  <c r="E55" i="2"/>
  <c r="E64" i="2"/>
  <c r="D26" i="2"/>
  <c r="D35" i="2"/>
  <c r="D44" i="2"/>
  <c r="D55" i="2"/>
  <c r="D64" i="2"/>
  <c r="C26" i="2"/>
  <c r="C69" i="2" s="1"/>
  <c r="C35" i="2"/>
  <c r="C55" i="2"/>
  <c r="C64" i="2"/>
  <c r="L20" i="2"/>
  <c r="L21" i="2"/>
  <c r="L22" i="2"/>
  <c r="L23" i="2"/>
  <c r="L24" i="2"/>
  <c r="L25" i="2"/>
  <c r="L44" i="2"/>
  <c r="L26" i="2"/>
  <c r="D69" i="2" l="1"/>
  <c r="L55" i="2"/>
  <c r="L69" i="2"/>
</calcChain>
</file>

<file path=xl/sharedStrings.xml><?xml version="1.0" encoding="utf-8"?>
<sst xmlns="http://schemas.openxmlformats.org/spreadsheetml/2006/main" count="119" uniqueCount="98">
  <si>
    <t>OSOBA ZA KONTAKT</t>
  </si>
  <si>
    <t xml:space="preserve">IME </t>
  </si>
  <si>
    <t xml:space="preserve">PREZIME </t>
  </si>
  <si>
    <t>Telefon:</t>
  </si>
  <si>
    <t>e-mail:</t>
  </si>
  <si>
    <t>Naziv radnog mjesta</t>
  </si>
  <si>
    <t>Broj</t>
  </si>
  <si>
    <t xml:space="preserve">Broj planiranih popunjenih radnih </t>
  </si>
  <si>
    <t>Koeficijent</t>
  </si>
  <si>
    <t>sistemati-</t>
  </si>
  <si>
    <t>popunjenih radnih mjesta</t>
  </si>
  <si>
    <t>zaposlenih</t>
  </si>
  <si>
    <t>osnovni</t>
  </si>
  <si>
    <t xml:space="preserve">osnovni sa </t>
  </si>
  <si>
    <t xml:space="preserve">Ukupni </t>
  </si>
  <si>
    <t>ziranih</t>
  </si>
  <si>
    <t xml:space="preserve">za koja su osigurana </t>
  </si>
  <si>
    <t>na dan</t>
  </si>
  <si>
    <t>koeficijent</t>
  </si>
  <si>
    <t>dodacima</t>
  </si>
  <si>
    <t xml:space="preserve">radnih </t>
  </si>
  <si>
    <t>(bez radnog</t>
  </si>
  <si>
    <t>i radnim</t>
  </si>
  <si>
    <t>mjesta</t>
  </si>
  <si>
    <t>staža)</t>
  </si>
  <si>
    <t>stažom</t>
  </si>
  <si>
    <t>5 x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</si>
  <si>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</si>
  <si>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</si>
  <si>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</si>
  <si>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</si>
  <si>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</si>
  <si>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</si>
  <si>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</si>
  <si>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</si>
  <si>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</si>
  <si>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</si>
  <si>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</si>
  <si>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</si>
  <si>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POLOŽAJI I RADNA MJESTA I. VRSTE</t>
  </si>
  <si>
    <t>POLOŽAJI I RADNA MJESTA II. VRSTE</t>
  </si>
  <si>
    <t>POLOŽAJI I RADNA MJESTA III. VRSTE</t>
  </si>
  <si>
    <t>IV. VRSTA ZVANJA</t>
  </si>
  <si>
    <t>VJEŽBENICI</t>
  </si>
  <si>
    <t xml:space="preserve">1. </t>
  </si>
  <si>
    <t>x</t>
  </si>
  <si>
    <t>x 12       =</t>
  </si>
  <si>
    <t>a) Sredstva za plaće za redovan rad (račun 3111)</t>
  </si>
  <si>
    <t>b) Sredstva za ostale plaće* (račun 3112+račun 3113+račun 3114)</t>
  </si>
  <si>
    <t>c) Doprinosi na plaće (račun 313)</t>
  </si>
  <si>
    <t>d) Ukupna sredstva za plaće** (račun 311+ račun 313)</t>
  </si>
  <si>
    <t>2.</t>
  </si>
  <si>
    <t>3.</t>
  </si>
  <si>
    <t>POTPIS
 OVLAŠTENE OSOBE</t>
  </si>
  <si>
    <t>Razdjel /
glava</t>
  </si>
  <si>
    <t>(stupac</t>
  </si>
  <si>
    <t>Ukupni koeficijent (stupac 12)</t>
  </si>
  <si>
    <t>Procijenjeni osnovni koeficijent
sa dodacima i radnim stažom
x    (stupac 6)</t>
  </si>
  <si>
    <t>Procijenjeni osnovni koeficijent
sa dodacima i radnim stažom
x    (stupac 7)</t>
  </si>
  <si>
    <t>I vrste zvanja</t>
  </si>
  <si>
    <t>II vrste zvanja</t>
  </si>
  <si>
    <t>III vrste zvanja</t>
  </si>
  <si>
    <t>Napomena:</t>
  </si>
  <si>
    <t>Računovodstveni referent</t>
  </si>
  <si>
    <t>Spremačica</t>
  </si>
  <si>
    <t xml:space="preserve"> sredstva u </t>
  </si>
  <si>
    <t xml:space="preserve">PLAN RADNIH MJESTA I IZRAČUN SREDSTAVA ZA PLAĆE ZAPOSLENIH KOJIMA SE SREDSTVA </t>
  </si>
  <si>
    <t>M.P.</t>
  </si>
  <si>
    <t>Izmjene broja planiranih popunjenih radnih mjesta (stupci 5, 6. i 7.) u odnosu na broj popunjenih radnih mjesta iz stupca 4 treba posebno obrazložiti.</t>
  </si>
  <si>
    <t xml:space="preserve">Ukupno za </t>
  </si>
  <si>
    <t>...</t>
  </si>
  <si>
    <t>....</t>
  </si>
  <si>
    <t>IZNOS</t>
  </si>
  <si>
    <t>2020.</t>
  </si>
  <si>
    <t>2021.</t>
  </si>
  <si>
    <t>OSIGURAVAJU U PRORAČUNU GRADA KRAPINE ZA RAZDOBLJE 2020. - 2022.</t>
  </si>
  <si>
    <t>proračunu za 2019.</t>
  </si>
  <si>
    <t>2022.</t>
  </si>
  <si>
    <t>01.09.2019.</t>
  </si>
  <si>
    <t>mjesta ( 2020. - 2022. )</t>
  </si>
  <si>
    <t xml:space="preserve">I   UKUPNA SREDSTVA ZA PLAĆE ZAPOSLENIH U RAZDOBLJU 2020. - 2022. </t>
  </si>
  <si>
    <t>Voditelj grupe</t>
  </si>
  <si>
    <t>Voditelj odjeljenja</t>
  </si>
  <si>
    <t>Vatrogasac vozač</t>
  </si>
  <si>
    <t>Vatrogasac</t>
  </si>
  <si>
    <t>djelatnik za preventivnu tehniku</t>
  </si>
  <si>
    <t>administrativni referent</t>
  </si>
  <si>
    <t>vatrogasac</t>
  </si>
  <si>
    <t>djelatnik za preventivu</t>
  </si>
  <si>
    <t>Zapovjednik</t>
  </si>
  <si>
    <t>Zamjenik zapovjednika</t>
  </si>
  <si>
    <t xml:space="preserve">PRORAČUNSKI KORISNIK:  JVP GRADA KRAPINE                                                                                                                                                                                                                                 </t>
  </si>
  <si>
    <t>PERPER</t>
  </si>
  <si>
    <t>ANITA</t>
  </si>
  <si>
    <t>049 371 049</t>
  </si>
  <si>
    <t xml:space="preserve">Datum, </t>
  </si>
  <si>
    <t>25.10.2019.</t>
  </si>
  <si>
    <t xml:space="preserve">jvp.krapina@gmail.com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</si>
</sst>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"/>
  </numFmts>
  <fonts count="8" x14ac:knownFonts="1">
    <font>
      <sz val="10"/>
      <name val="Arial"/>
      <charset val="238"/>
    </font>
    <font>
      <u/>
      <sz val="10"/>
      <color indexed="12"/>
      <name val="Arial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10" xfId="0" quotePrefix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wrapText="1"/>
    </xf>
    <xf numFmtId="0" fontId="0" fillId="2" borderId="11" xfId="0" applyFill="1" applyBorder="1"/>
    <xf numFmtId="0" fontId="0" fillId="2" borderId="12" xfId="0" applyFill="1" applyBorder="1"/>
    <xf numFmtId="2" fontId="0" fillId="3" borderId="11" xfId="0" applyNumberFormat="1" applyFill="1" applyBorder="1"/>
    <xf numFmtId="164" fontId="0" fillId="3" borderId="11" xfId="0" applyNumberFormat="1" applyFill="1" applyBorder="1"/>
    <xf numFmtId="0" fontId="0" fillId="0" borderId="13" xfId="0" quotePrefix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1" fontId="0" fillId="0" borderId="15" xfId="0" applyNumberFormat="1" applyBorder="1" applyProtection="1">
      <protection locked="0"/>
    </xf>
    <xf numFmtId="0" fontId="0" fillId="4" borderId="16" xfId="0" applyFill="1" applyBorder="1"/>
    <xf numFmtId="0" fontId="5" fillId="0" borderId="17" xfId="0" applyFont="1" applyBorder="1" applyAlignment="1" applyProtection="1">
      <alignment wrapText="1"/>
      <protection locked="0"/>
    </xf>
    <xf numFmtId="2" fontId="0" fillId="0" borderId="17" xfId="0" applyNumberFormat="1" applyBorder="1" applyProtection="1">
      <protection locked="0"/>
    </xf>
    <xf numFmtId="0" fontId="0" fillId="0" borderId="18" xfId="0" quotePrefix="1" applyBorder="1" applyProtection="1">
      <protection locked="0"/>
    </xf>
    <xf numFmtId="1" fontId="0" fillId="0" borderId="19" xfId="0" applyNumberFormat="1" applyBorder="1" applyProtection="1">
      <protection locked="0"/>
    </xf>
    <xf numFmtId="2" fontId="0" fillId="0" borderId="19" xfId="0" applyNumberFormat="1" applyBorder="1" applyProtection="1">
      <protection locked="0"/>
    </xf>
    <xf numFmtId="0" fontId="0" fillId="0" borderId="20" xfId="0" applyBorder="1"/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2" fontId="0" fillId="0" borderId="24" xfId="0" applyNumberFormat="1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0" fontId="0" fillId="2" borderId="26" xfId="0" applyFill="1" applyBorder="1"/>
    <xf numFmtId="2" fontId="0" fillId="3" borderId="26" xfId="0" applyNumberFormat="1" applyFill="1" applyBorder="1"/>
    <xf numFmtId="164" fontId="0" fillId="3" borderId="26" xfId="0" applyNumberFormat="1" applyFill="1" applyBorder="1"/>
    <xf numFmtId="0" fontId="0" fillId="0" borderId="27" xfId="0" applyBorder="1"/>
    <xf numFmtId="0" fontId="4" fillId="0" borderId="0" xfId="0" applyFont="1"/>
    <xf numFmtId="0" fontId="4" fillId="0" borderId="28" xfId="0" applyFont="1" applyBorder="1"/>
    <xf numFmtId="0" fontId="0" fillId="0" borderId="28" xfId="0" applyBorder="1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center"/>
    </xf>
    <xf numFmtId="3" fontId="0" fillId="0" borderId="0" xfId="0" applyNumberFormat="1" applyAlignme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Border="1" applyAlignment="1"/>
    <xf numFmtId="3" fontId="4" fillId="0" borderId="0" xfId="0" applyNumberFormat="1" applyFont="1" applyBorder="1" applyAlignment="1"/>
    <xf numFmtId="3" fontId="0" fillId="0" borderId="1" xfId="0" applyNumberFormat="1" applyBorder="1" applyProtection="1">
      <protection locked="0"/>
    </xf>
    <xf numFmtId="0" fontId="0" fillId="0" borderId="27" xfId="0" applyBorder="1" applyAlignment="1"/>
    <xf numFmtId="3" fontId="0" fillId="0" borderId="0" xfId="0" applyNumberFormat="1" applyBorder="1" applyAlignment="1" applyProtection="1">
      <protection locked="0"/>
    </xf>
    <xf numFmtId="3" fontId="0" fillId="0" borderId="0" xfId="0" applyNumberForma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/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Fill="1"/>
    <xf numFmtId="0" fontId="4" fillId="0" borderId="0" xfId="0" applyFont="1" applyFill="1"/>
    <xf numFmtId="165" fontId="0" fillId="2" borderId="29" xfId="0" applyNumberFormat="1" applyFill="1" applyBorder="1"/>
    <xf numFmtId="165" fontId="0" fillId="2" borderId="26" xfId="0" applyNumberFormat="1" applyFill="1" applyBorder="1"/>
    <xf numFmtId="0" fontId="4" fillId="0" borderId="0" xfId="0" applyFont="1" applyBorder="1"/>
    <xf numFmtId="4" fontId="0" fillId="0" borderId="0" xfId="0" applyNumberFormat="1"/>
    <xf numFmtId="4" fontId="0" fillId="0" borderId="1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165" fontId="0" fillId="4" borderId="16" xfId="0" applyNumberFormat="1" applyFill="1" applyBorder="1"/>
    <xf numFmtId="165" fontId="0" fillId="0" borderId="17" xfId="0" applyNumberFormat="1" applyBorder="1" applyProtection="1">
      <protection locked="0"/>
    </xf>
    <xf numFmtId="165" fontId="0" fillId="0" borderId="17" xfId="0" applyNumberFormat="1" applyBorder="1" applyAlignment="1" applyProtection="1">
      <alignment wrapText="1"/>
      <protection locked="0"/>
    </xf>
    <xf numFmtId="165" fontId="0" fillId="0" borderId="14" xfId="0" applyNumberFormat="1" applyBorder="1" applyAlignment="1" applyProtection="1">
      <alignment wrapText="1"/>
      <protection locked="0"/>
    </xf>
    <xf numFmtId="165" fontId="0" fillId="0" borderId="23" xfId="0" applyNumberFormat="1" applyBorder="1" applyAlignment="1" applyProtection="1">
      <alignment wrapText="1"/>
      <protection locked="0"/>
    </xf>
    <xf numFmtId="0" fontId="4" fillId="0" borderId="0" xfId="0" applyFont="1" applyAlignment="1">
      <alignment horizontal="right"/>
    </xf>
    <xf numFmtId="0" fontId="7" fillId="0" borderId="14" xfId="0" applyFont="1" applyBorder="1" applyAlignment="1" applyProtection="1">
      <alignment wrapText="1"/>
      <protection locked="0"/>
    </xf>
    <xf numFmtId="0" fontId="5" fillId="0" borderId="36" xfId="0" applyFont="1" applyBorder="1" applyAlignment="1">
      <alignment wrapText="1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2" borderId="32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0" xfId="1" applyBorder="1" applyAlignment="1" applyProtection="1">
      <alignment horizontal="left" wrapText="1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vp.krap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P155"/>
  <sheetViews>
    <sheetView tabSelected="1" topLeftCell="A69" workbookViewId="0">
      <selection activeCell="P20" sqref="P20"/>
    </sheetView>
  </sheetViews>
  <sheetFormatPr defaultRowHeight="12.75" x14ac:dyDescent="0.2"/>
  <cols>
    <col min="1" max="1" width="11.28515625" customWidth="1"/>
    <col min="2" max="2" width="36.28515625" customWidth="1"/>
    <col min="3" max="3" width="10.5703125" customWidth="1"/>
    <col min="4" max="4" width="23.7109375" customWidth="1"/>
    <col min="5" max="5" width="11.42578125" customWidth="1"/>
    <col min="6" max="6" width="12" customWidth="1"/>
    <col min="7" max="7" width="11.42578125" customWidth="1"/>
    <col min="8" max="8" width="11.85546875" style="3" customWidth="1"/>
    <col min="9" max="9" width="10.42578125" customWidth="1"/>
    <col min="10" max="10" width="12.5703125" customWidth="1"/>
    <col min="11" max="11" width="11.42578125" customWidth="1"/>
    <col min="12" max="12" width="17.42578125" customWidth="1"/>
  </cols>
  <sheetData>
    <row r="1" spans="1:12" ht="15.75" x14ac:dyDescent="0.25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5.75" x14ac:dyDescent="0.25">
      <c r="A2" s="2" t="s">
        <v>95</v>
      </c>
      <c r="B2" s="118" t="s">
        <v>96</v>
      </c>
      <c r="C2" s="115"/>
      <c r="D2" s="2"/>
      <c r="E2" s="2"/>
      <c r="F2" s="2"/>
      <c r="G2" s="2"/>
      <c r="H2" s="2"/>
      <c r="I2" s="2"/>
      <c r="J2" s="2"/>
      <c r="K2" s="2"/>
      <c r="L2" s="2"/>
    </row>
    <row r="3" spans="1:12" ht="9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x14ac:dyDescent="0.25">
      <c r="A5" s="2" t="s">
        <v>1</v>
      </c>
      <c r="B5" s="114" t="s">
        <v>93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15.75" x14ac:dyDescent="0.25">
      <c r="A6" s="2" t="s">
        <v>2</v>
      </c>
      <c r="B6" s="114" t="s">
        <v>92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2" ht="15.75" x14ac:dyDescent="0.25">
      <c r="A7" s="2" t="s">
        <v>3</v>
      </c>
      <c r="B7" s="114" t="s">
        <v>94</v>
      </c>
      <c r="C7" s="115"/>
      <c r="D7" s="2"/>
      <c r="E7" s="2"/>
      <c r="F7" s="2"/>
      <c r="G7" s="2"/>
      <c r="H7" s="2"/>
      <c r="I7" s="2"/>
      <c r="J7" s="2"/>
      <c r="K7" s="2"/>
      <c r="L7" s="2"/>
    </row>
    <row r="8" spans="1:12" ht="15.75" x14ac:dyDescent="0.25">
      <c r="A8" s="2" t="s">
        <v>4</v>
      </c>
      <c r="B8" s="116" t="s">
        <v>97</v>
      </c>
      <c r="C8" s="115"/>
    </row>
    <row r="10" spans="1:12" ht="13.5" hidden="1" customHeight="1" x14ac:dyDescent="0.25">
      <c r="A10" s="2"/>
      <c r="B10" s="2"/>
      <c r="C10" s="2"/>
      <c r="D10" s="2"/>
      <c r="E10" s="2"/>
      <c r="F10" s="2"/>
      <c r="G10" s="2"/>
    </row>
    <row r="11" spans="1:12" ht="15.75" x14ac:dyDescent="0.25">
      <c r="A11" s="1" t="s">
        <v>66</v>
      </c>
      <c r="B11" s="1"/>
      <c r="C11" s="1"/>
      <c r="D11" s="1"/>
      <c r="E11" s="1"/>
      <c r="F11" s="1"/>
      <c r="G11" s="1"/>
      <c r="H11" s="4"/>
      <c r="I11" s="4"/>
      <c r="J11" s="4"/>
      <c r="K11" s="4"/>
      <c r="L11" s="4"/>
    </row>
    <row r="12" spans="1:12" ht="16.5" customHeight="1" x14ac:dyDescent="0.25">
      <c r="A12" s="1" t="s">
        <v>75</v>
      </c>
      <c r="B12" s="5"/>
      <c r="C12" s="5"/>
      <c r="D12" s="5"/>
      <c r="E12" s="5"/>
      <c r="F12" s="5"/>
      <c r="G12" s="5"/>
      <c r="H12" s="4"/>
      <c r="I12" s="4"/>
      <c r="J12" s="4"/>
      <c r="K12" s="4"/>
      <c r="L12" s="4"/>
    </row>
    <row r="13" spans="1:12" ht="4.5" customHeight="1" thickBot="1" x14ac:dyDescent="0.25">
      <c r="G13" s="6"/>
    </row>
    <row r="14" spans="1:12" ht="14.25" customHeight="1" thickTop="1" thickBot="1" x14ac:dyDescent="0.25">
      <c r="A14" s="104" t="s">
        <v>54</v>
      </c>
      <c r="B14" s="106" t="s">
        <v>5</v>
      </c>
      <c r="C14" s="8" t="s">
        <v>6</v>
      </c>
      <c r="D14" s="7" t="s">
        <v>6</v>
      </c>
      <c r="E14" s="107" t="s">
        <v>7</v>
      </c>
      <c r="F14" s="108"/>
      <c r="G14" s="109"/>
      <c r="H14" s="8" t="s">
        <v>6</v>
      </c>
      <c r="I14" s="111" t="s">
        <v>8</v>
      </c>
      <c r="J14" s="112"/>
      <c r="K14" s="113"/>
      <c r="L14" s="9"/>
    </row>
    <row r="15" spans="1:12" ht="14.25" thickTop="1" thickBot="1" x14ac:dyDescent="0.25">
      <c r="A15" s="105"/>
      <c r="B15" s="105"/>
      <c r="C15" s="11" t="s">
        <v>9</v>
      </c>
      <c r="D15" s="10" t="s">
        <v>10</v>
      </c>
      <c r="E15" s="99" t="s">
        <v>79</v>
      </c>
      <c r="F15" s="100"/>
      <c r="G15" s="101"/>
      <c r="H15" s="11" t="s">
        <v>11</v>
      </c>
      <c r="I15" s="7" t="s">
        <v>12</v>
      </c>
      <c r="J15" s="7" t="s">
        <v>13</v>
      </c>
      <c r="K15" s="7" t="s">
        <v>13</v>
      </c>
      <c r="L15" s="12" t="s">
        <v>14</v>
      </c>
    </row>
    <row r="16" spans="1:12" ht="13.5" thickTop="1" x14ac:dyDescent="0.2">
      <c r="A16" s="105"/>
      <c r="B16" s="105"/>
      <c r="C16" s="11" t="s">
        <v>15</v>
      </c>
      <c r="D16" s="10" t="s">
        <v>16</v>
      </c>
      <c r="E16" s="10"/>
      <c r="F16" s="10"/>
      <c r="G16" s="10"/>
      <c r="H16" s="11" t="s">
        <v>17</v>
      </c>
      <c r="I16" s="13" t="s">
        <v>18</v>
      </c>
      <c r="J16" s="13" t="s">
        <v>19</v>
      </c>
      <c r="K16" s="13" t="s">
        <v>19</v>
      </c>
      <c r="L16" s="13" t="s">
        <v>18</v>
      </c>
    </row>
    <row r="17" spans="1:12" x14ac:dyDescent="0.2">
      <c r="A17" s="105"/>
      <c r="B17" s="105"/>
      <c r="C17" s="11" t="s">
        <v>20</v>
      </c>
      <c r="D17" s="10" t="s">
        <v>65</v>
      </c>
      <c r="E17" s="10" t="s">
        <v>73</v>
      </c>
      <c r="F17" s="10" t="s">
        <v>74</v>
      </c>
      <c r="G17" s="10" t="s">
        <v>77</v>
      </c>
      <c r="H17" s="11" t="s">
        <v>78</v>
      </c>
      <c r="I17" s="14"/>
      <c r="J17" s="15" t="s">
        <v>21</v>
      </c>
      <c r="K17" s="15" t="s">
        <v>22</v>
      </c>
      <c r="L17" s="13" t="s">
        <v>55</v>
      </c>
    </row>
    <row r="18" spans="1:12" ht="13.5" thickBot="1" x14ac:dyDescent="0.25">
      <c r="A18" s="16"/>
      <c r="B18" s="17"/>
      <c r="C18" s="18" t="s">
        <v>23</v>
      </c>
      <c r="D18" s="17" t="s">
        <v>76</v>
      </c>
      <c r="E18" s="16"/>
      <c r="F18" s="16"/>
      <c r="G18" s="19"/>
      <c r="H18" s="20"/>
      <c r="I18" s="21"/>
      <c r="J18" s="22" t="s">
        <v>24</v>
      </c>
      <c r="K18" s="22" t="s">
        <v>25</v>
      </c>
      <c r="L18" s="23" t="s">
        <v>26</v>
      </c>
    </row>
    <row r="19" spans="1:12" ht="13.5" thickTop="1" x14ac:dyDescent="0.2">
      <c r="A19" s="24" t="s">
        <v>27</v>
      </c>
      <c r="B19" s="25" t="s">
        <v>28</v>
      </c>
      <c r="C19" s="25" t="s">
        <v>29</v>
      </c>
      <c r="D19" s="25" t="s">
        <v>30</v>
      </c>
      <c r="E19" s="25" t="s">
        <v>31</v>
      </c>
      <c r="F19" s="25" t="s">
        <v>32</v>
      </c>
      <c r="G19" s="25" t="s">
        <v>33</v>
      </c>
      <c r="H19" s="26" t="s">
        <v>34</v>
      </c>
      <c r="I19" s="25" t="s">
        <v>35</v>
      </c>
      <c r="J19" s="25" t="s">
        <v>36</v>
      </c>
      <c r="K19" s="25" t="s">
        <v>37</v>
      </c>
      <c r="L19" s="27" t="s">
        <v>38</v>
      </c>
    </row>
    <row r="20" spans="1:12" x14ac:dyDescent="0.2">
      <c r="A20" s="33"/>
      <c r="B20" s="34"/>
      <c r="C20" s="34"/>
      <c r="D20" s="34"/>
      <c r="E20" s="34"/>
      <c r="F20" s="34"/>
      <c r="G20" s="35"/>
      <c r="H20" s="37"/>
      <c r="I20" s="38"/>
      <c r="J20" s="38"/>
      <c r="K20" s="38"/>
      <c r="L20" s="36">
        <f t="shared" ref="L20:L25" si="0">E20*K20</f>
        <v>0</v>
      </c>
    </row>
    <row r="21" spans="1:12" hidden="1" x14ac:dyDescent="0.2">
      <c r="A21" s="33"/>
      <c r="B21" s="34"/>
      <c r="C21" s="34"/>
      <c r="D21" s="34"/>
      <c r="E21" s="34"/>
      <c r="F21" s="34"/>
      <c r="G21" s="35"/>
      <c r="H21" s="37"/>
      <c r="I21" s="38"/>
      <c r="J21" s="38"/>
      <c r="K21" s="38"/>
      <c r="L21" s="36">
        <f t="shared" si="0"/>
        <v>0</v>
      </c>
    </row>
    <row r="22" spans="1:12" hidden="1" x14ac:dyDescent="0.2">
      <c r="A22" s="39"/>
      <c r="B22" s="37"/>
      <c r="C22" s="37"/>
      <c r="D22" s="37"/>
      <c r="E22" s="37"/>
      <c r="F22" s="37"/>
      <c r="G22" s="40"/>
      <c r="H22" s="37"/>
      <c r="I22" s="38"/>
      <c r="J22" s="38"/>
      <c r="K22" s="38"/>
      <c r="L22" s="36">
        <f t="shared" si="0"/>
        <v>0</v>
      </c>
    </row>
    <row r="23" spans="1:12" hidden="1" x14ac:dyDescent="0.2">
      <c r="A23" s="39"/>
      <c r="B23" s="37"/>
      <c r="C23" s="37"/>
      <c r="D23" s="37"/>
      <c r="E23" s="37"/>
      <c r="F23" s="37"/>
      <c r="G23" s="40"/>
      <c r="H23" s="37"/>
      <c r="I23" s="38"/>
      <c r="J23" s="38"/>
      <c r="K23" s="38"/>
      <c r="L23" s="36">
        <f t="shared" si="0"/>
        <v>0</v>
      </c>
    </row>
    <row r="24" spans="1:12" hidden="1" x14ac:dyDescent="0.2">
      <c r="A24" s="39"/>
      <c r="B24" s="37"/>
      <c r="C24" s="37"/>
      <c r="D24" s="37"/>
      <c r="E24" s="37"/>
      <c r="F24" s="37"/>
      <c r="G24" s="41"/>
      <c r="H24" s="37"/>
      <c r="I24" s="37"/>
      <c r="J24" s="37"/>
      <c r="K24" s="37"/>
      <c r="L24" s="36">
        <f t="shared" si="0"/>
        <v>0</v>
      </c>
    </row>
    <row r="25" spans="1:12" hidden="1" x14ac:dyDescent="0.2">
      <c r="A25" s="39"/>
      <c r="B25" s="37"/>
      <c r="C25" s="37"/>
      <c r="D25" s="37"/>
      <c r="E25" s="37"/>
      <c r="F25" s="37"/>
      <c r="G25" s="41"/>
      <c r="H25" s="37"/>
      <c r="I25" s="37"/>
      <c r="J25" s="37"/>
      <c r="K25" s="37"/>
      <c r="L25" s="36">
        <f t="shared" si="0"/>
        <v>0</v>
      </c>
    </row>
    <row r="26" spans="1:12" x14ac:dyDescent="0.2">
      <c r="A26" s="42"/>
      <c r="B26" s="28" t="s">
        <v>39</v>
      </c>
      <c r="C26" s="29">
        <f t="shared" ref="C26:H26" si="1">SUM(C27:C34)</f>
        <v>2</v>
      </c>
      <c r="D26" s="29">
        <f t="shared" si="1"/>
        <v>2</v>
      </c>
      <c r="E26" s="29">
        <f t="shared" si="1"/>
        <v>2</v>
      </c>
      <c r="F26" s="29">
        <f t="shared" si="1"/>
        <v>2</v>
      </c>
      <c r="G26" s="30">
        <f t="shared" si="1"/>
        <v>2</v>
      </c>
      <c r="H26" s="29">
        <f t="shared" si="1"/>
        <v>2</v>
      </c>
      <c r="I26" s="31"/>
      <c r="J26" s="31"/>
      <c r="K26" s="32"/>
      <c r="L26" s="83">
        <f>SUM(L27:L34)</f>
        <v>3.9990000000000001</v>
      </c>
    </row>
    <row r="27" spans="1:12" x14ac:dyDescent="0.2">
      <c r="A27" s="43"/>
      <c r="B27" s="78" t="s">
        <v>89</v>
      </c>
      <c r="C27" s="44">
        <v>1</v>
      </c>
      <c r="D27" s="44">
        <v>1</v>
      </c>
      <c r="E27" s="44">
        <v>1</v>
      </c>
      <c r="F27" s="44">
        <v>1</v>
      </c>
      <c r="G27" s="35">
        <v>1</v>
      </c>
      <c r="H27" s="45">
        <v>1</v>
      </c>
      <c r="I27" s="88">
        <v>2</v>
      </c>
      <c r="J27" s="88">
        <v>2.496</v>
      </c>
      <c r="K27" s="88">
        <v>2.641</v>
      </c>
      <c r="L27" s="89">
        <f t="shared" ref="L27:L34" si="2">E27*K27</f>
        <v>2.641</v>
      </c>
    </row>
    <row r="28" spans="1:12" x14ac:dyDescent="0.2">
      <c r="A28" s="43"/>
      <c r="B28" s="96" t="s">
        <v>90</v>
      </c>
      <c r="C28" s="44">
        <v>1</v>
      </c>
      <c r="D28" s="44">
        <v>1</v>
      </c>
      <c r="E28" s="44">
        <v>1</v>
      </c>
      <c r="F28" s="44">
        <v>1</v>
      </c>
      <c r="G28" s="35">
        <v>1</v>
      </c>
      <c r="H28" s="46">
        <v>1</v>
      </c>
      <c r="I28" s="88">
        <v>1.02</v>
      </c>
      <c r="J28" s="88">
        <v>1.2729999999999999</v>
      </c>
      <c r="K28" s="88">
        <v>1.3580000000000001</v>
      </c>
      <c r="L28" s="89">
        <f t="shared" si="2"/>
        <v>1.3580000000000001</v>
      </c>
    </row>
    <row r="29" spans="1:12" x14ac:dyDescent="0.2">
      <c r="A29" s="43"/>
      <c r="B29" s="79"/>
      <c r="C29" s="44"/>
      <c r="D29" s="44"/>
      <c r="E29" s="44"/>
      <c r="F29" s="44"/>
      <c r="G29" s="35"/>
      <c r="H29" s="44"/>
      <c r="I29" s="88"/>
      <c r="J29" s="88"/>
      <c r="K29" s="88"/>
      <c r="L29" s="89">
        <f t="shared" si="2"/>
        <v>0</v>
      </c>
    </row>
    <row r="30" spans="1:12" x14ac:dyDescent="0.2">
      <c r="A30" s="43"/>
      <c r="B30" s="79"/>
      <c r="C30" s="44"/>
      <c r="D30" s="44"/>
      <c r="E30" s="44"/>
      <c r="F30" s="44"/>
      <c r="G30" s="35"/>
      <c r="H30" s="44"/>
      <c r="I30" s="88"/>
      <c r="J30" s="88"/>
      <c r="K30" s="88"/>
      <c r="L30" s="89">
        <f t="shared" si="2"/>
        <v>0</v>
      </c>
    </row>
    <row r="31" spans="1:12" x14ac:dyDescent="0.2">
      <c r="A31" s="43"/>
      <c r="B31" s="79"/>
      <c r="C31" s="44"/>
      <c r="D31" s="44"/>
      <c r="E31" s="44"/>
      <c r="F31" s="44"/>
      <c r="G31" s="35"/>
      <c r="H31" s="44"/>
      <c r="I31" s="90"/>
      <c r="J31" s="90"/>
      <c r="K31" s="88"/>
      <c r="L31" s="89">
        <f t="shared" si="2"/>
        <v>0</v>
      </c>
    </row>
    <row r="32" spans="1:12" x14ac:dyDescent="0.2">
      <c r="A32" s="43"/>
      <c r="B32" s="79"/>
      <c r="C32" s="44"/>
      <c r="D32" s="44"/>
      <c r="E32" s="44"/>
      <c r="F32" s="44"/>
      <c r="G32" s="35"/>
      <c r="H32" s="44"/>
      <c r="I32" s="90"/>
      <c r="J32" s="90"/>
      <c r="K32" s="88"/>
      <c r="L32" s="89">
        <f t="shared" si="2"/>
        <v>0</v>
      </c>
    </row>
    <row r="33" spans="1:12" x14ac:dyDescent="0.2">
      <c r="A33" s="43"/>
      <c r="B33" s="79"/>
      <c r="C33" s="44"/>
      <c r="D33" s="44"/>
      <c r="E33" s="44"/>
      <c r="F33" s="44"/>
      <c r="G33" s="47"/>
      <c r="H33" s="44"/>
      <c r="I33" s="90"/>
      <c r="J33" s="90"/>
      <c r="K33" s="88"/>
      <c r="L33" s="89">
        <f t="shared" si="2"/>
        <v>0</v>
      </c>
    </row>
    <row r="34" spans="1:12" x14ac:dyDescent="0.2">
      <c r="A34" s="48"/>
      <c r="B34" s="46"/>
      <c r="C34" s="46"/>
      <c r="D34" s="46"/>
      <c r="E34" s="46"/>
      <c r="F34" s="46"/>
      <c r="G34" s="41"/>
      <c r="H34" s="46"/>
      <c r="I34" s="91"/>
      <c r="J34" s="91"/>
      <c r="K34" s="91"/>
      <c r="L34" s="89">
        <f t="shared" si="2"/>
        <v>0</v>
      </c>
    </row>
    <row r="35" spans="1:12" x14ac:dyDescent="0.2">
      <c r="A35" s="42"/>
      <c r="B35" s="28" t="s">
        <v>40</v>
      </c>
      <c r="C35" s="29">
        <f t="shared" ref="C35:H35" si="3">SUM(C36:C43)</f>
        <v>0</v>
      </c>
      <c r="D35" s="29">
        <f t="shared" si="3"/>
        <v>0</v>
      </c>
      <c r="E35" s="29">
        <f t="shared" si="3"/>
        <v>0</v>
      </c>
      <c r="F35" s="29">
        <f t="shared" si="3"/>
        <v>0</v>
      </c>
      <c r="G35" s="30">
        <f t="shared" si="3"/>
        <v>0</v>
      </c>
      <c r="H35" s="29">
        <f t="shared" si="3"/>
        <v>0</v>
      </c>
      <c r="I35" s="31"/>
      <c r="J35" s="31"/>
      <c r="K35" s="32"/>
      <c r="L35" s="83">
        <f>SUM(L36:L43)</f>
        <v>0</v>
      </c>
    </row>
    <row r="36" spans="1:12" x14ac:dyDescent="0.2">
      <c r="A36" s="43"/>
      <c r="B36" s="78" t="s">
        <v>63</v>
      </c>
      <c r="C36" s="44"/>
      <c r="D36" s="44"/>
      <c r="E36" s="44"/>
      <c r="F36" s="44"/>
      <c r="G36" s="35"/>
      <c r="H36" s="45"/>
      <c r="I36" s="92"/>
      <c r="J36" s="92"/>
      <c r="K36" s="92"/>
      <c r="L36" s="89">
        <f t="shared" ref="L36:L43" si="4">E36*K36</f>
        <v>0</v>
      </c>
    </row>
    <row r="37" spans="1:12" x14ac:dyDescent="0.2">
      <c r="A37" s="43"/>
      <c r="B37" s="79" t="s">
        <v>70</v>
      </c>
      <c r="C37" s="44"/>
      <c r="D37" s="44"/>
      <c r="E37" s="44"/>
      <c r="F37" s="44"/>
      <c r="G37" s="35"/>
      <c r="H37" s="44"/>
      <c r="I37" s="92"/>
      <c r="J37" s="92"/>
      <c r="K37" s="92"/>
      <c r="L37" s="89">
        <f t="shared" si="4"/>
        <v>0</v>
      </c>
    </row>
    <row r="38" spans="1:12" x14ac:dyDescent="0.2">
      <c r="A38" s="43"/>
      <c r="B38" s="79" t="s">
        <v>70</v>
      </c>
      <c r="C38" s="44"/>
      <c r="D38" s="44"/>
      <c r="E38" s="44"/>
      <c r="F38" s="44"/>
      <c r="G38" s="35"/>
      <c r="H38" s="44"/>
      <c r="I38" s="92"/>
      <c r="J38" s="92"/>
      <c r="K38" s="92"/>
      <c r="L38" s="89">
        <f t="shared" si="4"/>
        <v>0</v>
      </c>
    </row>
    <row r="39" spans="1:12" x14ac:dyDescent="0.2">
      <c r="A39" s="43"/>
      <c r="B39" s="79" t="s">
        <v>70</v>
      </c>
      <c r="C39" s="44"/>
      <c r="D39" s="44"/>
      <c r="E39" s="44"/>
      <c r="F39" s="44"/>
      <c r="G39" s="35"/>
      <c r="H39" s="44"/>
      <c r="I39" s="92"/>
      <c r="J39" s="92"/>
      <c r="K39" s="92"/>
      <c r="L39" s="89">
        <f t="shared" si="4"/>
        <v>0</v>
      </c>
    </row>
    <row r="40" spans="1:12" ht="21" hidden="1" customHeight="1" x14ac:dyDescent="0.2">
      <c r="A40" s="43"/>
      <c r="B40" s="44"/>
      <c r="C40" s="44"/>
      <c r="D40" s="44"/>
      <c r="E40" s="44"/>
      <c r="F40" s="44"/>
      <c r="G40" s="47"/>
      <c r="H40" s="44"/>
      <c r="I40" s="92"/>
      <c r="J40" s="92"/>
      <c r="K40" s="92"/>
      <c r="L40" s="89">
        <f t="shared" si="4"/>
        <v>0</v>
      </c>
    </row>
    <row r="41" spans="1:12" hidden="1" x14ac:dyDescent="0.2">
      <c r="A41" s="43"/>
      <c r="B41" s="44"/>
      <c r="C41" s="44"/>
      <c r="D41" s="44"/>
      <c r="E41" s="44"/>
      <c r="F41" s="44"/>
      <c r="G41" s="35"/>
      <c r="H41" s="44"/>
      <c r="I41" s="92"/>
      <c r="J41" s="92"/>
      <c r="K41" s="92"/>
      <c r="L41" s="89">
        <f t="shared" si="4"/>
        <v>0</v>
      </c>
    </row>
    <row r="42" spans="1:12" hidden="1" x14ac:dyDescent="0.2">
      <c r="A42" s="43"/>
      <c r="B42" s="44"/>
      <c r="C42" s="44"/>
      <c r="D42" s="44"/>
      <c r="E42" s="44"/>
      <c r="F42" s="44"/>
      <c r="G42" s="47"/>
      <c r="H42" s="44"/>
      <c r="I42" s="92"/>
      <c r="J42" s="92"/>
      <c r="K42" s="92"/>
      <c r="L42" s="89">
        <f t="shared" si="4"/>
        <v>0</v>
      </c>
    </row>
    <row r="43" spans="1:12" x14ac:dyDescent="0.2">
      <c r="A43" s="48"/>
      <c r="B43" s="46"/>
      <c r="C43" s="46"/>
      <c r="D43" s="46"/>
      <c r="E43" s="46"/>
      <c r="F43" s="46"/>
      <c r="G43" s="41"/>
      <c r="H43" s="46"/>
      <c r="I43" s="91"/>
      <c r="J43" s="91"/>
      <c r="K43" s="91"/>
      <c r="L43" s="89">
        <f t="shared" si="4"/>
        <v>0</v>
      </c>
    </row>
    <row r="44" spans="1:12" ht="12.75" customHeight="1" x14ac:dyDescent="0.2">
      <c r="A44" s="42"/>
      <c r="B44" s="28" t="s">
        <v>41</v>
      </c>
      <c r="C44" s="29">
        <v>24</v>
      </c>
      <c r="D44" s="29">
        <f t="shared" ref="D44:H44" si="5">SUM(D45:D54)</f>
        <v>21</v>
      </c>
      <c r="E44" s="29">
        <f t="shared" si="5"/>
        <v>21</v>
      </c>
      <c r="F44" s="29">
        <f t="shared" si="5"/>
        <v>21</v>
      </c>
      <c r="G44" s="30">
        <f t="shared" si="5"/>
        <v>21</v>
      </c>
      <c r="H44" s="29">
        <f t="shared" si="5"/>
        <v>21</v>
      </c>
      <c r="I44" s="31"/>
      <c r="J44" s="31"/>
      <c r="K44" s="32"/>
      <c r="L44" s="83">
        <f>SUM(L45:L54)</f>
        <v>35.982999999999997</v>
      </c>
    </row>
    <row r="45" spans="1:12" x14ac:dyDescent="0.2">
      <c r="A45" s="43"/>
      <c r="B45" s="78" t="s">
        <v>81</v>
      </c>
      <c r="C45" s="44">
        <v>5</v>
      </c>
      <c r="D45" s="44">
        <v>5</v>
      </c>
      <c r="E45" s="44">
        <v>5</v>
      </c>
      <c r="F45" s="44">
        <v>5</v>
      </c>
      <c r="G45" s="44">
        <v>5</v>
      </c>
      <c r="H45" s="44">
        <v>5</v>
      </c>
      <c r="I45" s="92">
        <v>0.9</v>
      </c>
      <c r="J45" s="92">
        <v>1.1479999999999999</v>
      </c>
      <c r="K45" s="92">
        <v>1.7829999999999999</v>
      </c>
      <c r="L45" s="89">
        <f t="shared" ref="L45:L54" si="6">E45*K45</f>
        <v>8.9149999999999991</v>
      </c>
    </row>
    <row r="46" spans="1:12" x14ac:dyDescent="0.2">
      <c r="A46" s="43"/>
      <c r="B46" s="79" t="s">
        <v>82</v>
      </c>
      <c r="C46" s="44">
        <v>5</v>
      </c>
      <c r="D46" s="44">
        <v>4</v>
      </c>
      <c r="E46" s="44">
        <v>4</v>
      </c>
      <c r="F46" s="44">
        <v>4</v>
      </c>
      <c r="G46" s="44">
        <v>4</v>
      </c>
      <c r="H46" s="44">
        <v>4</v>
      </c>
      <c r="I46" s="92">
        <v>0.92</v>
      </c>
      <c r="J46" s="92">
        <v>1.097</v>
      </c>
      <c r="K46" s="92">
        <v>1.927</v>
      </c>
      <c r="L46" s="89">
        <f t="shared" si="6"/>
        <v>7.7080000000000002</v>
      </c>
    </row>
    <row r="47" spans="1:12" x14ac:dyDescent="0.2">
      <c r="A47" s="43"/>
      <c r="B47" s="79" t="s">
        <v>83</v>
      </c>
      <c r="C47" s="44">
        <v>8</v>
      </c>
      <c r="D47" s="44">
        <v>8</v>
      </c>
      <c r="E47" s="44">
        <v>8</v>
      </c>
      <c r="F47" s="44">
        <v>8</v>
      </c>
      <c r="G47" s="44">
        <v>8</v>
      </c>
      <c r="H47" s="44">
        <v>8</v>
      </c>
      <c r="I47" s="92">
        <v>0.9</v>
      </c>
      <c r="J47" s="92">
        <v>1.08</v>
      </c>
      <c r="K47" s="92">
        <v>1.865</v>
      </c>
      <c r="L47" s="89">
        <f t="shared" si="6"/>
        <v>14.92</v>
      </c>
    </row>
    <row r="48" spans="1:12" x14ac:dyDescent="0.2">
      <c r="A48" s="43"/>
      <c r="B48" s="44" t="s">
        <v>87</v>
      </c>
      <c r="C48" s="44">
        <v>4</v>
      </c>
      <c r="D48" s="44">
        <v>3</v>
      </c>
      <c r="E48" s="44">
        <v>3</v>
      </c>
      <c r="F48" s="44">
        <v>3</v>
      </c>
      <c r="G48" s="44">
        <v>3</v>
      </c>
      <c r="H48" s="44">
        <v>3</v>
      </c>
      <c r="I48" s="92">
        <v>0.88</v>
      </c>
      <c r="J48" s="92">
        <v>1.05</v>
      </c>
      <c r="K48" s="92">
        <v>1.19</v>
      </c>
      <c r="L48" s="89">
        <f t="shared" si="6"/>
        <v>3.57</v>
      </c>
    </row>
    <row r="49" spans="1:12" x14ac:dyDescent="0.2">
      <c r="A49" s="43"/>
      <c r="B49" s="44" t="s">
        <v>88</v>
      </c>
      <c r="C49" s="44">
        <v>1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92">
        <v>0.9</v>
      </c>
      <c r="J49" s="92">
        <v>1.08</v>
      </c>
      <c r="K49" s="92">
        <v>1.08</v>
      </c>
      <c r="L49" s="89">
        <f t="shared" si="6"/>
        <v>0</v>
      </c>
    </row>
    <row r="50" spans="1:12" hidden="1" x14ac:dyDescent="0.2">
      <c r="A50" s="43"/>
      <c r="B50" s="44"/>
      <c r="C50" s="44"/>
      <c r="D50" s="44"/>
      <c r="E50" s="44"/>
      <c r="F50" s="44"/>
      <c r="G50" s="44"/>
      <c r="H50" s="44"/>
      <c r="I50" s="92"/>
      <c r="J50" s="92"/>
      <c r="K50" s="92"/>
      <c r="L50" s="89">
        <f t="shared" si="6"/>
        <v>0</v>
      </c>
    </row>
    <row r="51" spans="1:12" hidden="1" x14ac:dyDescent="0.2">
      <c r="A51" s="43"/>
      <c r="B51" s="44"/>
      <c r="C51" s="44"/>
      <c r="D51" s="44"/>
      <c r="E51" s="44"/>
      <c r="F51" s="44"/>
      <c r="G51" s="44"/>
      <c r="H51" s="44"/>
      <c r="I51" s="92"/>
      <c r="J51" s="92"/>
      <c r="K51" s="92"/>
      <c r="L51" s="89">
        <f t="shared" si="6"/>
        <v>0</v>
      </c>
    </row>
    <row r="52" spans="1:12" hidden="1" x14ac:dyDescent="0.2">
      <c r="A52" s="43"/>
      <c r="B52" s="44" t="s">
        <v>84</v>
      </c>
      <c r="C52" s="44"/>
      <c r="D52" s="44"/>
      <c r="E52" s="44"/>
      <c r="F52" s="44"/>
      <c r="G52" s="44"/>
      <c r="H52" s="44"/>
      <c r="I52" s="92">
        <v>0.88</v>
      </c>
      <c r="J52" s="92">
        <v>1.05</v>
      </c>
      <c r="K52" s="92"/>
      <c r="L52" s="89">
        <f t="shared" si="6"/>
        <v>0</v>
      </c>
    </row>
    <row r="53" spans="1:12" hidden="1" x14ac:dyDescent="0.2">
      <c r="A53" s="43"/>
      <c r="B53" s="95" t="s">
        <v>85</v>
      </c>
      <c r="C53" s="44"/>
      <c r="D53" s="44"/>
      <c r="E53" s="44"/>
      <c r="F53" s="44"/>
      <c r="G53" s="44"/>
      <c r="H53" s="44"/>
      <c r="I53" s="92">
        <v>0.9</v>
      </c>
      <c r="J53" s="92">
        <v>1.08</v>
      </c>
      <c r="K53" s="92"/>
      <c r="L53" s="89">
        <f t="shared" si="6"/>
        <v>0</v>
      </c>
    </row>
    <row r="54" spans="1:12" x14ac:dyDescent="0.2">
      <c r="A54" s="48"/>
      <c r="B54" s="95" t="s">
        <v>86</v>
      </c>
      <c r="C54" s="44">
        <v>1</v>
      </c>
      <c r="D54" s="44">
        <v>1</v>
      </c>
      <c r="E54" s="44">
        <v>1</v>
      </c>
      <c r="F54" s="44">
        <v>1</v>
      </c>
      <c r="G54" s="44">
        <v>1</v>
      </c>
      <c r="H54" s="44">
        <v>1</v>
      </c>
      <c r="I54" s="92">
        <v>0.85</v>
      </c>
      <c r="J54" s="91">
        <v>0.85</v>
      </c>
      <c r="K54" s="91">
        <v>0.87</v>
      </c>
      <c r="L54" s="89">
        <f t="shared" si="6"/>
        <v>0.87</v>
      </c>
    </row>
    <row r="55" spans="1:12" x14ac:dyDescent="0.2">
      <c r="A55" s="42"/>
      <c r="B55" s="28" t="s">
        <v>42</v>
      </c>
      <c r="C55" s="29">
        <f t="shared" ref="C55:H55" si="7">SUM(C56:C63)</f>
        <v>0</v>
      </c>
      <c r="D55" s="29">
        <f t="shared" si="7"/>
        <v>0</v>
      </c>
      <c r="E55" s="29">
        <f t="shared" si="7"/>
        <v>0</v>
      </c>
      <c r="F55" s="29">
        <f t="shared" si="7"/>
        <v>0</v>
      </c>
      <c r="G55" s="30">
        <f t="shared" si="7"/>
        <v>0</v>
      </c>
      <c r="H55" s="29">
        <f t="shared" si="7"/>
        <v>0</v>
      </c>
      <c r="I55" s="31"/>
      <c r="J55" s="31"/>
      <c r="K55" s="32"/>
      <c r="L55" s="83">
        <f>SUM(L56:L63)</f>
        <v>0</v>
      </c>
    </row>
    <row r="56" spans="1:12" x14ac:dyDescent="0.2">
      <c r="A56" s="43"/>
      <c r="B56" s="78" t="s">
        <v>64</v>
      </c>
      <c r="C56" s="44"/>
      <c r="D56" s="44"/>
      <c r="E56" s="44"/>
      <c r="F56" s="44"/>
      <c r="G56" s="35"/>
      <c r="H56" s="45"/>
      <c r="I56" s="92"/>
      <c r="J56" s="92"/>
      <c r="K56" s="92"/>
      <c r="L56" s="89">
        <f t="shared" ref="L56:L63" si="8">E56*K56</f>
        <v>0</v>
      </c>
    </row>
    <row r="57" spans="1:12" x14ac:dyDescent="0.2">
      <c r="A57" s="43"/>
      <c r="B57" s="79" t="s">
        <v>71</v>
      </c>
      <c r="C57" s="44"/>
      <c r="D57" s="44"/>
      <c r="E57" s="44"/>
      <c r="F57" s="44"/>
      <c r="G57" s="35"/>
      <c r="H57" s="44"/>
      <c r="I57" s="92"/>
      <c r="J57" s="92"/>
      <c r="K57" s="92"/>
      <c r="L57" s="89">
        <f t="shared" si="8"/>
        <v>0</v>
      </c>
    </row>
    <row r="58" spans="1:12" hidden="1" x14ac:dyDescent="0.2">
      <c r="A58" s="43"/>
      <c r="B58" s="44"/>
      <c r="C58" s="44"/>
      <c r="D58" s="44"/>
      <c r="E58" s="44"/>
      <c r="F58" s="44"/>
      <c r="G58" s="35"/>
      <c r="H58" s="44"/>
      <c r="I58" s="92"/>
      <c r="J58" s="92"/>
      <c r="K58" s="92"/>
      <c r="L58" s="89">
        <f t="shared" si="8"/>
        <v>0</v>
      </c>
    </row>
    <row r="59" spans="1:12" hidden="1" x14ac:dyDescent="0.2">
      <c r="A59" s="43"/>
      <c r="B59" s="44"/>
      <c r="C59" s="44"/>
      <c r="D59" s="44"/>
      <c r="E59" s="44"/>
      <c r="F59" s="44"/>
      <c r="G59" s="35"/>
      <c r="H59" s="44"/>
      <c r="I59" s="92"/>
      <c r="J59" s="92"/>
      <c r="K59" s="92"/>
      <c r="L59" s="89">
        <f t="shared" si="8"/>
        <v>0</v>
      </c>
    </row>
    <row r="60" spans="1:12" hidden="1" x14ac:dyDescent="0.2">
      <c r="A60" s="43"/>
      <c r="B60" s="44"/>
      <c r="C60" s="44"/>
      <c r="D60" s="44"/>
      <c r="E60" s="44"/>
      <c r="F60" s="44"/>
      <c r="G60" s="35"/>
      <c r="H60" s="44"/>
      <c r="I60" s="92"/>
      <c r="J60" s="92"/>
      <c r="K60" s="92"/>
      <c r="L60" s="89">
        <f t="shared" si="8"/>
        <v>0</v>
      </c>
    </row>
    <row r="61" spans="1:12" hidden="1" x14ac:dyDescent="0.2">
      <c r="A61" s="43"/>
      <c r="B61" s="44"/>
      <c r="C61" s="44"/>
      <c r="D61" s="44"/>
      <c r="E61" s="44"/>
      <c r="F61" s="44"/>
      <c r="G61" s="35"/>
      <c r="H61" s="44"/>
      <c r="I61" s="92"/>
      <c r="J61" s="92"/>
      <c r="K61" s="92"/>
      <c r="L61" s="89">
        <f t="shared" si="8"/>
        <v>0</v>
      </c>
    </row>
    <row r="62" spans="1:12" hidden="1" x14ac:dyDescent="0.2">
      <c r="A62" s="43"/>
      <c r="B62" s="44"/>
      <c r="C62" s="44"/>
      <c r="D62" s="44"/>
      <c r="E62" s="44"/>
      <c r="F62" s="44"/>
      <c r="G62" s="47"/>
      <c r="H62" s="44"/>
      <c r="I62" s="92"/>
      <c r="J62" s="92"/>
      <c r="K62" s="92"/>
      <c r="L62" s="89">
        <f t="shared" si="8"/>
        <v>0</v>
      </c>
    </row>
    <row r="63" spans="1:12" x14ac:dyDescent="0.2">
      <c r="A63" s="49"/>
      <c r="B63" s="50"/>
      <c r="C63" s="50"/>
      <c r="D63" s="50"/>
      <c r="E63" s="50"/>
      <c r="F63" s="50"/>
      <c r="G63" s="51"/>
      <c r="H63" s="46"/>
      <c r="I63" s="93"/>
      <c r="J63" s="93"/>
      <c r="K63" s="93"/>
      <c r="L63" s="89">
        <f t="shared" si="8"/>
        <v>0</v>
      </c>
    </row>
    <row r="64" spans="1:12" x14ac:dyDescent="0.2">
      <c r="A64" s="42"/>
      <c r="B64" s="28" t="s">
        <v>43</v>
      </c>
      <c r="C64" s="29">
        <f t="shared" ref="C64:H64" si="9">SUM(C65:C68)</f>
        <v>0</v>
      </c>
      <c r="D64" s="29">
        <f t="shared" si="9"/>
        <v>0</v>
      </c>
      <c r="E64" s="29">
        <f t="shared" si="9"/>
        <v>0</v>
      </c>
      <c r="F64" s="29">
        <f t="shared" si="9"/>
        <v>0</v>
      </c>
      <c r="G64" s="30">
        <f t="shared" si="9"/>
        <v>0</v>
      </c>
      <c r="H64" s="29">
        <f t="shared" si="9"/>
        <v>0</v>
      </c>
      <c r="I64" s="31"/>
      <c r="J64" s="31"/>
      <c r="K64" s="32"/>
      <c r="L64" s="83">
        <f>SUM(L65:L68)</f>
        <v>0</v>
      </c>
    </row>
    <row r="65" spans="1:250" x14ac:dyDescent="0.2">
      <c r="A65" s="43"/>
      <c r="B65" s="44" t="s">
        <v>59</v>
      </c>
      <c r="C65" s="44"/>
      <c r="D65" s="44"/>
      <c r="E65" s="44"/>
      <c r="F65" s="44"/>
      <c r="G65" s="47"/>
      <c r="H65" s="45"/>
      <c r="I65" s="92"/>
      <c r="J65" s="92"/>
      <c r="K65" s="92"/>
      <c r="L65" s="89">
        <f>E65*K65</f>
        <v>0</v>
      </c>
    </row>
    <row r="66" spans="1:250" x14ac:dyDescent="0.2">
      <c r="A66" s="43"/>
      <c r="B66" s="44" t="s">
        <v>60</v>
      </c>
      <c r="C66" s="44"/>
      <c r="D66" s="44"/>
      <c r="E66" s="44"/>
      <c r="F66" s="44"/>
      <c r="G66" s="47"/>
      <c r="H66" s="44"/>
      <c r="I66" s="92"/>
      <c r="J66" s="92"/>
      <c r="K66" s="92"/>
      <c r="L66" s="89">
        <f>E66*K66</f>
        <v>0</v>
      </c>
    </row>
    <row r="67" spans="1:250" x14ac:dyDescent="0.2">
      <c r="A67" s="43"/>
      <c r="B67" s="44" t="s">
        <v>61</v>
      </c>
      <c r="C67" s="44"/>
      <c r="D67" s="44"/>
      <c r="E67" s="44"/>
      <c r="F67" s="44"/>
      <c r="G67" s="47"/>
      <c r="H67" s="44"/>
      <c r="I67" s="92"/>
      <c r="J67" s="92"/>
      <c r="K67" s="92"/>
      <c r="L67" s="89">
        <f>E67*K67</f>
        <v>0</v>
      </c>
    </row>
    <row r="68" spans="1:250" ht="12.75" customHeight="1" thickBot="1" x14ac:dyDescent="0.25">
      <c r="A68" s="43"/>
      <c r="B68" s="44"/>
      <c r="C68" s="44"/>
      <c r="D68" s="44"/>
      <c r="E68" s="44"/>
      <c r="F68" s="44"/>
      <c r="G68" s="47"/>
      <c r="H68" s="52"/>
      <c r="I68" s="92"/>
      <c r="J68" s="92"/>
      <c r="K68" s="92"/>
      <c r="L68" s="89">
        <f>E68*K68</f>
        <v>0</v>
      </c>
    </row>
    <row r="69" spans="1:250" s="56" customFormat="1" ht="16.5" customHeight="1" thickTop="1" thickBot="1" x14ac:dyDescent="0.3">
      <c r="A69" s="102" t="s">
        <v>69</v>
      </c>
      <c r="B69" s="103"/>
      <c r="C69" s="53">
        <f t="shared" ref="C69:H69" si="10">C26+C44</f>
        <v>26</v>
      </c>
      <c r="D69" s="53">
        <f t="shared" si="10"/>
        <v>23</v>
      </c>
      <c r="E69" s="53">
        <f t="shared" si="10"/>
        <v>23</v>
      </c>
      <c r="F69" s="53">
        <f t="shared" si="10"/>
        <v>23</v>
      </c>
      <c r="G69" s="53">
        <f t="shared" si="10"/>
        <v>23</v>
      </c>
      <c r="H69" s="53">
        <f t="shared" si="10"/>
        <v>23</v>
      </c>
      <c r="I69" s="54"/>
      <c r="J69" s="54"/>
      <c r="K69" s="55"/>
      <c r="L69" s="84">
        <f>SUM(L26+L35+L44+L55+L64)</f>
        <v>39.981999999999999</v>
      </c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</row>
    <row r="70" spans="1:250" ht="13.5" thickTop="1" x14ac:dyDescent="0.2"/>
    <row r="71" spans="1:250" hidden="1" x14ac:dyDescent="0.2"/>
    <row r="72" spans="1:250" s="3" customFormat="1" x14ac:dyDescent="0.2">
      <c r="A72" s="85"/>
      <c r="H72" s="85"/>
      <c r="I72" s="85"/>
      <c r="J72" s="85"/>
      <c r="K72" s="85"/>
    </row>
    <row r="73" spans="1:250" ht="13.5" hidden="1" thickBot="1" x14ac:dyDescent="0.25">
      <c r="A73" s="58"/>
      <c r="B73" s="59"/>
      <c r="C73" s="59"/>
      <c r="D73" s="59"/>
      <c r="E73" s="59"/>
      <c r="F73" s="59"/>
      <c r="G73" s="59"/>
      <c r="H73" s="58"/>
      <c r="I73" s="58"/>
      <c r="J73" s="58"/>
      <c r="K73" s="58"/>
      <c r="L73" s="59"/>
    </row>
    <row r="74" spans="1:250" hidden="1" x14ac:dyDescent="0.2">
      <c r="H74"/>
    </row>
    <row r="75" spans="1:250" hidden="1" x14ac:dyDescent="0.2">
      <c r="H75"/>
    </row>
    <row r="76" spans="1:250" x14ac:dyDescent="0.2">
      <c r="A76" s="77" t="s">
        <v>62</v>
      </c>
      <c r="B76" s="77"/>
      <c r="C76" s="77"/>
      <c r="D76" s="77"/>
      <c r="E76" s="77"/>
      <c r="F76" s="77"/>
      <c r="G76" s="77"/>
      <c r="H76" s="77"/>
    </row>
    <row r="77" spans="1:250" x14ac:dyDescent="0.2">
      <c r="A77" s="77" t="s">
        <v>68</v>
      </c>
      <c r="B77" s="77"/>
      <c r="C77" s="77"/>
      <c r="D77" s="77"/>
      <c r="E77" s="77"/>
      <c r="F77" s="77"/>
      <c r="G77" s="77"/>
      <c r="H77" s="77"/>
    </row>
    <row r="78" spans="1:250" hidden="1" x14ac:dyDescent="0.2">
      <c r="H78"/>
    </row>
    <row r="79" spans="1:250" hidden="1" x14ac:dyDescent="0.2">
      <c r="H79"/>
    </row>
    <row r="80" spans="1:250" hidden="1" x14ac:dyDescent="0.2">
      <c r="H80"/>
    </row>
    <row r="81" spans="1:12" hidden="1" x14ac:dyDescent="0.2">
      <c r="H81"/>
    </row>
    <row r="82" spans="1:12" hidden="1" x14ac:dyDescent="0.2">
      <c r="H82"/>
    </row>
    <row r="83" spans="1:12" x14ac:dyDescent="0.2">
      <c r="H83" s="57"/>
    </row>
    <row r="84" spans="1:12" x14ac:dyDescent="0.2">
      <c r="A84" s="57" t="s">
        <v>80</v>
      </c>
      <c r="B84" s="57"/>
      <c r="C84" s="57"/>
      <c r="D84" s="57"/>
      <c r="E84" s="57"/>
      <c r="F84" s="57"/>
      <c r="H84"/>
    </row>
    <row r="85" spans="1:12" ht="8.25" customHeight="1" x14ac:dyDescent="0.2">
      <c r="G85" s="60"/>
      <c r="H85"/>
    </row>
    <row r="86" spans="1:12" x14ac:dyDescent="0.2">
      <c r="A86" s="57" t="s">
        <v>44</v>
      </c>
      <c r="B86" s="57" t="s">
        <v>73</v>
      </c>
      <c r="C86" s="57"/>
      <c r="H86"/>
      <c r="L86" s="94" t="s">
        <v>72</v>
      </c>
    </row>
    <row r="87" spans="1:12" ht="7.5" customHeight="1" x14ac:dyDescent="0.2">
      <c r="H87"/>
    </row>
    <row r="88" spans="1:12" x14ac:dyDescent="0.2">
      <c r="A88" s="60"/>
      <c r="B88" s="60" t="s">
        <v>56</v>
      </c>
      <c r="C88" s="61">
        <v>39.981999999999999</v>
      </c>
      <c r="D88" s="97"/>
      <c r="E88" s="80">
        <v>5695.87</v>
      </c>
      <c r="F88" s="60" t="s">
        <v>46</v>
      </c>
      <c r="G88" s="60" t="s">
        <v>47</v>
      </c>
      <c r="H88" s="60"/>
      <c r="J88" s="63"/>
      <c r="L88" s="86">
        <f>C88*E88*12</f>
        <v>2732787.29208</v>
      </c>
    </row>
    <row r="89" spans="1:12" ht="7.5" customHeight="1" x14ac:dyDescent="0.2">
      <c r="A89" s="60"/>
      <c r="B89" s="60"/>
      <c r="C89" s="60"/>
      <c r="D89" s="60"/>
      <c r="E89" s="60"/>
      <c r="F89" s="60"/>
      <c r="G89" s="60"/>
      <c r="H89" s="60"/>
      <c r="J89" s="64"/>
      <c r="L89" s="86"/>
    </row>
    <row r="90" spans="1:12" ht="15.75" customHeight="1" x14ac:dyDescent="0.2">
      <c r="A90" s="60"/>
      <c r="B90" s="60"/>
      <c r="C90" s="60"/>
      <c r="D90" s="60"/>
      <c r="E90" s="60"/>
      <c r="F90" s="60"/>
      <c r="G90" s="60" t="s">
        <v>48</v>
      </c>
      <c r="H90" s="60"/>
      <c r="J90" s="64"/>
      <c r="L90" s="86"/>
    </row>
    <row r="91" spans="1:12" ht="7.5" customHeight="1" x14ac:dyDescent="0.2">
      <c r="A91" s="60"/>
      <c r="B91" s="60"/>
      <c r="C91" s="60"/>
      <c r="D91" s="60"/>
      <c r="E91" s="60"/>
      <c r="F91" s="60"/>
      <c r="G91" s="60"/>
      <c r="H91" s="60"/>
      <c r="J91" s="64"/>
      <c r="L91" s="86"/>
    </row>
    <row r="92" spans="1:12" ht="14.25" customHeight="1" thickBot="1" x14ac:dyDescent="0.25">
      <c r="A92" s="65"/>
      <c r="B92" s="66"/>
      <c r="C92" s="66"/>
      <c r="D92" s="65"/>
      <c r="E92" s="60"/>
      <c r="F92" s="60"/>
      <c r="G92" s="60" t="s">
        <v>49</v>
      </c>
      <c r="H92" s="65"/>
      <c r="I92" s="6"/>
      <c r="J92" s="67"/>
      <c r="K92" s="67"/>
      <c r="L92" s="87">
        <v>665160.43000000005</v>
      </c>
    </row>
    <row r="93" spans="1:12" ht="8.25" customHeight="1" thickTop="1" x14ac:dyDescent="0.2">
      <c r="A93" s="65"/>
      <c r="B93" s="66"/>
      <c r="C93" s="66"/>
      <c r="D93" s="65"/>
      <c r="E93" s="60"/>
      <c r="F93" s="60"/>
      <c r="G93" s="68"/>
      <c r="H93" s="68"/>
      <c r="J93" s="64"/>
      <c r="L93" s="86"/>
    </row>
    <row r="94" spans="1:12" x14ac:dyDescent="0.2">
      <c r="A94" s="65"/>
      <c r="B94" s="65"/>
      <c r="C94" s="65"/>
      <c r="D94" s="65"/>
      <c r="E94" s="65"/>
      <c r="F94" s="65"/>
      <c r="G94" s="65" t="s">
        <v>50</v>
      </c>
      <c r="H94" s="65"/>
      <c r="J94" s="69"/>
      <c r="L94" s="86">
        <f>L88+L90+L92</f>
        <v>3397947.7220800002</v>
      </c>
    </row>
    <row r="95" spans="1:12" hidden="1" x14ac:dyDescent="0.2">
      <c r="A95" s="65"/>
      <c r="B95" s="65"/>
      <c r="C95" s="65"/>
      <c r="D95" s="65"/>
      <c r="E95" s="65"/>
      <c r="F95" s="65"/>
      <c r="G95" s="65"/>
      <c r="H95" s="65"/>
      <c r="J95" s="70"/>
      <c r="L95" s="86"/>
    </row>
    <row r="96" spans="1:12" hidden="1" x14ac:dyDescent="0.2">
      <c r="A96" s="71"/>
      <c r="B96" s="71"/>
      <c r="C96" s="71"/>
      <c r="D96" s="65"/>
      <c r="E96" s="65"/>
      <c r="F96" s="65"/>
      <c r="G96" s="65"/>
      <c r="H96" s="65"/>
      <c r="J96" s="70"/>
      <c r="L96" s="86"/>
    </row>
    <row r="97" spans="1:12" x14ac:dyDescent="0.2">
      <c r="A97" s="72" t="s">
        <v>51</v>
      </c>
      <c r="B97" s="57" t="s">
        <v>74</v>
      </c>
      <c r="C97" s="57"/>
      <c r="H97"/>
      <c r="J97" s="70"/>
      <c r="L97" s="86"/>
    </row>
    <row r="98" spans="1:12" ht="9" customHeight="1" x14ac:dyDescent="0.2">
      <c r="H98"/>
      <c r="J98" s="70"/>
      <c r="L98" s="86"/>
    </row>
    <row r="99" spans="1:12" ht="38.25" x14ac:dyDescent="0.2">
      <c r="A99" s="60"/>
      <c r="B99" s="73" t="s">
        <v>57</v>
      </c>
      <c r="C99" s="74">
        <v>40.182000000000002</v>
      </c>
      <c r="D99" s="62" t="s">
        <v>45</v>
      </c>
      <c r="E99" s="80">
        <v>5695.87</v>
      </c>
      <c r="F99" s="60" t="s">
        <v>46</v>
      </c>
      <c r="G99" s="60" t="s">
        <v>47</v>
      </c>
      <c r="H99" s="60"/>
      <c r="J99" s="63"/>
      <c r="L99" s="86">
        <f>C99*E99*12</f>
        <v>2746457.38008</v>
      </c>
    </row>
    <row r="100" spans="1:12" ht="8.25" customHeight="1" x14ac:dyDescent="0.2">
      <c r="A100" s="60"/>
      <c r="B100" s="60"/>
      <c r="C100" s="60"/>
      <c r="D100" s="60"/>
      <c r="E100" s="60"/>
      <c r="F100" s="60"/>
      <c r="G100" s="60"/>
      <c r="H100" s="60"/>
      <c r="J100" s="64"/>
      <c r="L100" s="86"/>
    </row>
    <row r="101" spans="1:12" x14ac:dyDescent="0.2">
      <c r="A101" s="60"/>
      <c r="B101" s="60"/>
      <c r="C101" s="60"/>
      <c r="D101" s="60"/>
      <c r="E101" s="60"/>
      <c r="F101" s="60"/>
      <c r="G101" s="60" t="s">
        <v>48</v>
      </c>
      <c r="H101" s="60"/>
      <c r="J101" s="64"/>
      <c r="L101" s="86"/>
    </row>
    <row r="102" spans="1:12" ht="7.5" customHeight="1" x14ac:dyDescent="0.2">
      <c r="A102" s="60"/>
      <c r="B102" s="60"/>
      <c r="C102" s="60"/>
      <c r="D102" s="60"/>
      <c r="E102" s="60"/>
      <c r="F102" s="60"/>
      <c r="G102" s="60"/>
      <c r="H102" s="60"/>
      <c r="J102" s="64"/>
      <c r="L102" s="86"/>
    </row>
    <row r="103" spans="1:12" ht="13.5" thickBot="1" x14ac:dyDescent="0.25">
      <c r="A103" s="65"/>
      <c r="B103" s="66"/>
      <c r="C103" s="66"/>
      <c r="D103" s="65"/>
      <c r="E103" s="60"/>
      <c r="F103" s="60"/>
      <c r="G103" s="60" t="s">
        <v>49</v>
      </c>
      <c r="H103" s="65"/>
      <c r="I103" s="6"/>
      <c r="J103" s="67"/>
      <c r="K103" s="67"/>
      <c r="L103" s="87">
        <v>668487.73</v>
      </c>
    </row>
    <row r="104" spans="1:12" ht="9" customHeight="1" thickTop="1" x14ac:dyDescent="0.2">
      <c r="A104" s="65"/>
      <c r="B104" s="66"/>
      <c r="C104" s="66"/>
      <c r="D104" s="65"/>
      <c r="E104" s="60"/>
      <c r="F104" s="60"/>
      <c r="G104" s="68"/>
      <c r="H104" s="68"/>
      <c r="J104" s="64"/>
      <c r="L104" s="86"/>
    </row>
    <row r="105" spans="1:12" x14ac:dyDescent="0.2">
      <c r="A105" s="65"/>
      <c r="B105" s="65"/>
      <c r="C105" s="65"/>
      <c r="D105" s="65"/>
      <c r="E105" s="65"/>
      <c r="F105" s="65"/>
      <c r="G105" s="65" t="s">
        <v>50</v>
      </c>
      <c r="H105" s="65"/>
      <c r="J105" s="69"/>
      <c r="L105" s="86">
        <f>L99+L101+L103</f>
        <v>3414945.11008</v>
      </c>
    </row>
    <row r="106" spans="1:12" hidden="1" x14ac:dyDescent="0.2">
      <c r="A106" s="65"/>
      <c r="B106" s="65"/>
      <c r="C106" s="65"/>
      <c r="D106" s="65"/>
      <c r="E106" s="65"/>
      <c r="F106" s="65"/>
      <c r="G106" s="65"/>
      <c r="H106" s="65"/>
      <c r="J106" s="70"/>
      <c r="L106" s="86"/>
    </row>
    <row r="107" spans="1:12" hidden="1" x14ac:dyDescent="0.2">
      <c r="A107" s="3"/>
      <c r="B107" s="3"/>
      <c r="C107" s="3"/>
      <c r="D107" s="3"/>
      <c r="E107" s="3"/>
      <c r="F107" s="3"/>
      <c r="G107" s="3"/>
      <c r="J107" s="70"/>
      <c r="L107" s="86"/>
    </row>
    <row r="108" spans="1:12" x14ac:dyDescent="0.2">
      <c r="A108" s="57" t="s">
        <v>52</v>
      </c>
      <c r="B108" s="57" t="s">
        <v>77</v>
      </c>
      <c r="C108" s="57"/>
      <c r="H108"/>
      <c r="J108" s="70"/>
      <c r="L108" s="86"/>
    </row>
    <row r="109" spans="1:12" ht="6.75" customHeight="1" x14ac:dyDescent="0.2">
      <c r="H109"/>
      <c r="J109" s="70"/>
      <c r="L109" s="86"/>
    </row>
    <row r="110" spans="1:12" ht="38.25" x14ac:dyDescent="0.2">
      <c r="A110" s="60"/>
      <c r="B110" s="73" t="s">
        <v>58</v>
      </c>
      <c r="C110" s="74">
        <v>40.383000000000003</v>
      </c>
      <c r="D110" s="62" t="s">
        <v>45</v>
      </c>
      <c r="E110" s="80">
        <v>5695.87</v>
      </c>
      <c r="F110" s="60" t="s">
        <v>46</v>
      </c>
      <c r="G110" s="60" t="s">
        <v>47</v>
      </c>
      <c r="H110" s="60"/>
      <c r="J110" s="63"/>
      <c r="L110" s="86">
        <f>C110*E110*12</f>
        <v>2760195.8185200002</v>
      </c>
    </row>
    <row r="111" spans="1:12" ht="9" customHeight="1" x14ac:dyDescent="0.2">
      <c r="A111" s="60"/>
      <c r="B111" s="60"/>
      <c r="C111" s="60"/>
      <c r="D111" s="60"/>
      <c r="E111" s="60"/>
      <c r="F111" s="60"/>
      <c r="G111" s="60"/>
      <c r="H111" s="60"/>
      <c r="J111" s="64"/>
      <c r="L111" s="86"/>
    </row>
    <row r="112" spans="1:12" x14ac:dyDescent="0.2">
      <c r="A112" s="60"/>
      <c r="B112" s="60"/>
      <c r="C112" s="60"/>
      <c r="D112" s="60"/>
      <c r="E112" s="60"/>
      <c r="F112" s="60"/>
      <c r="G112" s="60" t="s">
        <v>48</v>
      </c>
      <c r="H112" s="60"/>
      <c r="J112" s="64"/>
      <c r="L112" s="86"/>
    </row>
    <row r="113" spans="1:13" ht="7.5" customHeight="1" x14ac:dyDescent="0.2">
      <c r="A113" s="60"/>
      <c r="B113" s="60"/>
      <c r="C113" s="60"/>
      <c r="D113" s="60"/>
      <c r="E113" s="60"/>
      <c r="F113" s="60"/>
      <c r="G113" s="60"/>
      <c r="H113" s="60"/>
      <c r="J113" s="64"/>
      <c r="L113" s="86"/>
    </row>
    <row r="114" spans="1:13" ht="13.5" thickBot="1" x14ac:dyDescent="0.25">
      <c r="A114" s="65"/>
      <c r="B114" s="66"/>
      <c r="C114" s="66"/>
      <c r="D114" s="65"/>
      <c r="E114" s="60"/>
      <c r="F114" s="60"/>
      <c r="G114" s="60" t="s">
        <v>49</v>
      </c>
      <c r="H114" s="65"/>
      <c r="I114" s="6"/>
      <c r="J114" s="67"/>
      <c r="K114" s="67"/>
      <c r="L114" s="87">
        <v>671831.67</v>
      </c>
    </row>
    <row r="115" spans="1:13" ht="13.5" thickTop="1" x14ac:dyDescent="0.2">
      <c r="A115" s="65"/>
      <c r="B115" s="66"/>
      <c r="C115" s="66"/>
      <c r="D115" s="65"/>
      <c r="E115" s="60"/>
      <c r="F115" s="60"/>
      <c r="G115" s="68"/>
      <c r="H115" s="68"/>
      <c r="J115" s="64"/>
      <c r="L115" s="86"/>
    </row>
    <row r="116" spans="1:13" x14ac:dyDescent="0.2">
      <c r="A116" s="65"/>
      <c r="B116" s="65"/>
      <c r="C116" s="65"/>
      <c r="D116" s="65"/>
      <c r="E116" s="65"/>
      <c r="F116" s="65"/>
      <c r="G116" s="65" t="s">
        <v>50</v>
      </c>
      <c r="H116" s="65"/>
      <c r="J116" s="69"/>
      <c r="L116" s="86">
        <f>L110+L112+L114</f>
        <v>3432027.4885200001</v>
      </c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</row>
    <row r="118" spans="1:13" hidden="1" x14ac:dyDescent="0.2">
      <c r="A118" s="65"/>
      <c r="B118" s="65"/>
      <c r="C118" s="65"/>
      <c r="D118" s="65"/>
      <c r="E118" s="65"/>
      <c r="F118" s="65"/>
      <c r="G118" s="65"/>
      <c r="H118" s="65"/>
    </row>
    <row r="119" spans="1:13" hidden="1" x14ac:dyDescent="0.2">
      <c r="A119" s="3"/>
      <c r="B119" s="3"/>
      <c r="C119" s="3"/>
      <c r="D119" s="3"/>
      <c r="E119" s="3"/>
      <c r="F119" s="3"/>
      <c r="G119" s="3"/>
    </row>
    <row r="120" spans="1:13" x14ac:dyDescent="0.2">
      <c r="A120" s="75"/>
      <c r="B120" s="3"/>
      <c r="C120" s="3"/>
      <c r="D120" s="3"/>
      <c r="E120" s="3"/>
      <c r="F120" s="3"/>
      <c r="G120" s="3"/>
    </row>
    <row r="121" spans="1:13" x14ac:dyDescent="0.2">
      <c r="A121" s="75"/>
      <c r="B121" s="76"/>
      <c r="C121" s="76"/>
      <c r="D121" s="3"/>
      <c r="E121" s="3"/>
      <c r="F121" s="3"/>
      <c r="G121" s="3"/>
    </row>
    <row r="122" spans="1:13" x14ac:dyDescent="0.2">
      <c r="A122" s="62"/>
      <c r="B122" s="81"/>
      <c r="C122" s="81"/>
      <c r="D122" s="81"/>
      <c r="E122" s="81"/>
      <c r="F122" s="81"/>
      <c r="G122" s="81"/>
      <c r="H122" s="82"/>
      <c r="I122" s="81"/>
    </row>
    <row r="123" spans="1:13" x14ac:dyDescent="0.2">
      <c r="H123" s="57"/>
    </row>
    <row r="124" spans="1:13" hidden="1" x14ac:dyDescent="0.2">
      <c r="H124" s="57"/>
    </row>
    <row r="125" spans="1:13" x14ac:dyDescent="0.2">
      <c r="H125" s="60"/>
      <c r="I125" s="60"/>
      <c r="J125" s="60"/>
      <c r="K125" s="60"/>
      <c r="L125" s="60"/>
      <c r="M125" s="60"/>
    </row>
    <row r="126" spans="1:13" ht="12.75" customHeight="1" x14ac:dyDescent="0.2">
      <c r="F126" s="60"/>
      <c r="H126" s="60"/>
      <c r="I126" s="110" t="s">
        <v>53</v>
      </c>
      <c r="J126" s="110"/>
      <c r="K126" s="60"/>
      <c r="L126" s="60"/>
      <c r="M126" s="60"/>
    </row>
    <row r="127" spans="1:13" x14ac:dyDescent="0.2">
      <c r="F127" s="65"/>
      <c r="H127" s="65"/>
      <c r="I127" s="110"/>
      <c r="J127" s="110"/>
      <c r="K127" s="60"/>
      <c r="L127" s="65"/>
      <c r="M127" s="65"/>
    </row>
    <row r="128" spans="1:13" x14ac:dyDescent="0.2">
      <c r="F128" s="65"/>
      <c r="H128" s="65"/>
      <c r="K128" s="60"/>
      <c r="L128" s="65"/>
      <c r="M128" s="65"/>
    </row>
    <row r="129" spans="6:13" x14ac:dyDescent="0.2">
      <c r="F129" s="65"/>
      <c r="H129" s="65"/>
      <c r="I129" s="98" t="s">
        <v>67</v>
      </c>
      <c r="J129" s="98"/>
      <c r="K129" s="65"/>
      <c r="L129" s="65"/>
      <c r="M129" s="65"/>
    </row>
    <row r="130" spans="6:13" x14ac:dyDescent="0.2">
      <c r="H130" s="65"/>
      <c r="I130" s="65"/>
      <c r="J130" s="65"/>
      <c r="K130" s="65"/>
      <c r="L130" s="65"/>
      <c r="M130" s="65"/>
    </row>
    <row r="131" spans="6:13" x14ac:dyDescent="0.2">
      <c r="H131" s="71"/>
      <c r="I131" s="65"/>
      <c r="J131" s="65"/>
      <c r="K131" s="65"/>
      <c r="L131" s="65"/>
      <c r="M131" s="65"/>
    </row>
    <row r="132" spans="6:13" x14ac:dyDescent="0.2">
      <c r="H132" s="72"/>
    </row>
    <row r="133" spans="6:13" x14ac:dyDescent="0.2">
      <c r="H133"/>
    </row>
    <row r="134" spans="6:13" x14ac:dyDescent="0.2">
      <c r="H134" s="60"/>
      <c r="I134" s="62"/>
      <c r="J134" s="60"/>
      <c r="K134" s="60"/>
      <c r="L134" s="60"/>
      <c r="M134" s="60"/>
    </row>
    <row r="135" spans="6:13" x14ac:dyDescent="0.2">
      <c r="H135" s="60"/>
      <c r="I135" s="60"/>
      <c r="J135" s="60"/>
      <c r="K135" s="60"/>
      <c r="L135" s="60"/>
      <c r="M135" s="60"/>
    </row>
    <row r="136" spans="6:13" x14ac:dyDescent="0.2">
      <c r="H136" s="60"/>
      <c r="I136" s="60"/>
      <c r="J136" s="60"/>
      <c r="K136" s="60"/>
      <c r="L136" s="60"/>
      <c r="M136" s="60"/>
    </row>
    <row r="137" spans="6:13" x14ac:dyDescent="0.2">
      <c r="H137" s="60"/>
      <c r="I137" s="60"/>
      <c r="J137" s="60"/>
      <c r="K137" s="60"/>
      <c r="L137" s="60"/>
      <c r="M137" s="60"/>
    </row>
    <row r="138" spans="6:13" x14ac:dyDescent="0.2">
      <c r="H138" s="65"/>
      <c r="I138" s="65"/>
      <c r="J138" s="60"/>
      <c r="K138" s="60"/>
      <c r="L138" s="65"/>
      <c r="M138" s="65"/>
    </row>
    <row r="139" spans="6:13" x14ac:dyDescent="0.2">
      <c r="H139" s="65"/>
      <c r="I139" s="65"/>
      <c r="J139" s="60"/>
      <c r="K139" s="60"/>
      <c r="L139" s="65"/>
      <c r="M139" s="65"/>
    </row>
    <row r="140" spans="6:13" x14ac:dyDescent="0.2">
      <c r="H140" s="65"/>
      <c r="I140" s="65"/>
      <c r="J140" s="65"/>
      <c r="K140" s="65"/>
      <c r="L140" s="65"/>
      <c r="M140" s="65"/>
    </row>
    <row r="141" spans="6:13" x14ac:dyDescent="0.2">
      <c r="H141" s="65"/>
      <c r="I141" s="65"/>
      <c r="J141" s="65"/>
      <c r="K141" s="65"/>
      <c r="L141" s="65"/>
      <c r="M141" s="65"/>
    </row>
    <row r="142" spans="6:13" x14ac:dyDescent="0.2">
      <c r="I142" s="3"/>
      <c r="J142" s="3"/>
      <c r="K142" s="3"/>
      <c r="L142" s="3"/>
      <c r="M142" s="3"/>
    </row>
    <row r="143" spans="6:13" x14ac:dyDescent="0.2">
      <c r="H143" s="57"/>
    </row>
    <row r="144" spans="6:13" x14ac:dyDescent="0.2">
      <c r="H144"/>
    </row>
    <row r="145" spans="8:13" x14ac:dyDescent="0.2">
      <c r="H145" s="60"/>
      <c r="I145" s="62"/>
      <c r="J145" s="60"/>
      <c r="K145" s="60"/>
      <c r="L145" s="60"/>
      <c r="M145" s="60"/>
    </row>
    <row r="146" spans="8:13" x14ac:dyDescent="0.2">
      <c r="H146" s="60"/>
      <c r="I146" s="60"/>
      <c r="J146" s="60"/>
      <c r="K146" s="60"/>
      <c r="L146" s="60"/>
      <c r="M146" s="60"/>
    </row>
    <row r="147" spans="8:13" x14ac:dyDescent="0.2">
      <c r="H147" s="60"/>
      <c r="I147" s="60"/>
      <c r="J147" s="60"/>
      <c r="K147" s="60"/>
      <c r="L147" s="60"/>
      <c r="M147" s="60"/>
    </row>
    <row r="148" spans="8:13" x14ac:dyDescent="0.2">
      <c r="H148" s="60"/>
      <c r="I148" s="60"/>
      <c r="J148" s="60"/>
      <c r="K148" s="60"/>
      <c r="L148" s="60"/>
      <c r="M148" s="60"/>
    </row>
    <row r="149" spans="8:13" x14ac:dyDescent="0.2">
      <c r="H149" s="65"/>
      <c r="I149" s="65"/>
      <c r="J149" s="60"/>
      <c r="K149" s="60"/>
      <c r="L149" s="65"/>
      <c r="M149" s="65"/>
    </row>
    <row r="150" spans="8:13" x14ac:dyDescent="0.2">
      <c r="H150" s="65"/>
      <c r="I150" s="65"/>
      <c r="J150" s="60"/>
      <c r="K150" s="60"/>
      <c r="L150" s="65"/>
      <c r="M150" s="65"/>
    </row>
    <row r="151" spans="8:13" x14ac:dyDescent="0.2">
      <c r="H151" s="65"/>
      <c r="I151" s="65"/>
      <c r="J151" s="65"/>
      <c r="K151" s="65"/>
      <c r="L151" s="65"/>
      <c r="M151" s="65"/>
    </row>
    <row r="152" spans="8:13" x14ac:dyDescent="0.2">
      <c r="H152" s="65"/>
      <c r="I152" s="65"/>
      <c r="J152" s="65"/>
      <c r="K152" s="65"/>
      <c r="L152" s="65"/>
      <c r="M152" s="65"/>
    </row>
    <row r="153" spans="8:13" x14ac:dyDescent="0.2">
      <c r="I153" s="3"/>
      <c r="J153" s="3"/>
      <c r="K153" s="3"/>
      <c r="L153" s="3"/>
      <c r="M153" s="3"/>
    </row>
    <row r="154" spans="8:13" x14ac:dyDescent="0.2">
      <c r="H154" s="75"/>
      <c r="I154" s="3"/>
      <c r="J154" s="3"/>
      <c r="K154" s="3"/>
      <c r="L154" s="3"/>
      <c r="M154" s="3"/>
    </row>
    <row r="155" spans="8:13" x14ac:dyDescent="0.2">
      <c r="H155" s="75"/>
      <c r="I155" s="3"/>
      <c r="J155" s="3"/>
      <c r="K155" s="3"/>
      <c r="L155" s="3"/>
      <c r="M155" s="3"/>
    </row>
  </sheetData>
  <mergeCells count="14">
    <mergeCell ref="B7:C7"/>
    <mergeCell ref="B8:C8"/>
    <mergeCell ref="A1:L1"/>
    <mergeCell ref="B2:C2"/>
    <mergeCell ref="B5:L5"/>
    <mergeCell ref="B6:L6"/>
    <mergeCell ref="I129:J129"/>
    <mergeCell ref="E15:G15"/>
    <mergeCell ref="A69:B69"/>
    <mergeCell ref="A14:A17"/>
    <mergeCell ref="B14:B17"/>
    <mergeCell ref="E14:G14"/>
    <mergeCell ref="I126:J127"/>
    <mergeCell ref="I14:K14"/>
  </mergeCells>
  <phoneticPr fontId="0" type="noConversion"/>
  <hyperlinks>
    <hyperlink ref="B8" r:id="rId1" xr:uid="{A8734B86-C8D1-46B3-B099-0D35DC30088E}"/>
  </hyperlinks>
  <printOptions horizontalCentered="1"/>
  <pageMargins left="0.19685039370078741" right="0.19685039370078741" top="0.39370078740157483" bottom="0.19685039370078741" header="0.19685039370078741" footer="0.51181102362204722"/>
  <pageSetup paperSize="9" scale="56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TABLICA PRM - PL</vt:lpstr>
      <vt:lpstr>'TABLICA PRM - PL'!Podrucje_ispisa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Korisnik</cp:lastModifiedBy>
  <cp:lastPrinted>2019-10-28T06:02:54Z</cp:lastPrinted>
  <dcterms:created xsi:type="dcterms:W3CDTF">2004-07-21T09:13:33Z</dcterms:created>
  <dcterms:modified xsi:type="dcterms:W3CDTF">2019-10-28T06:02:59Z</dcterms:modified>
</cp:coreProperties>
</file>